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4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1. Het Alvertje\07. Viswateren\"/>
    </mc:Choice>
  </mc:AlternateContent>
  <xr:revisionPtr revIDLastSave="0" documentId="13_ncr:1_{1E687F32-3716-48B0-8AA9-FFB43323110A}" xr6:coauthVersionLast="47" xr6:coauthVersionMax="47" xr10:uidLastSave="{00000000-0000-0000-0000-000000000000}"/>
  <workbookProtection lockStructure="1"/>
  <bookViews>
    <workbookView xWindow="-108" yWindow="-108" windowWidth="23256" windowHeight="12456" xr2:uid="{00000000-000D-0000-FFFF-FFFF00000000}"/>
  </bookViews>
  <sheets>
    <sheet name="Aanwijzingen" sheetId="14" r:id="rId1"/>
    <sheet name="invulblad alle metingen" sheetId="1" r:id="rId2"/>
    <sheet name="vijver 1" sheetId="7" r:id="rId3"/>
    <sheet name="vijver 2" sheetId="11" r:id="rId4"/>
    <sheet name="vijver 3" sheetId="12" r:id="rId5"/>
    <sheet name="vijver 4" sheetId="13" r:id="rId6"/>
    <sheet name="normering" sheetId="15" r:id="rId7"/>
  </sheets>
  <definedNames>
    <definedName name="_xlnm.Print_Area" localSheetId="1">'invulblad alle metingen'!$A$4:$T$36</definedName>
    <definedName name="_xlnm.Print_Area" localSheetId="2">'vijver 1'!$A$1:$N$82</definedName>
    <definedName name="_xlnm.Print_Area" localSheetId="3">'vijver 2'!$A$1:$N$83</definedName>
    <definedName name="_xlnm.Print_Area" localSheetId="4">'vijver 3'!$A$1:$N$84</definedName>
    <definedName name="_xlnm.Print_Area" localSheetId="5">'vijver 4'!$A$1:$N$85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2" l="1"/>
  <c r="G16" i="7"/>
  <c r="J25" i="1"/>
  <c r="H5" i="11" s="1"/>
  <c r="J12" i="1"/>
  <c r="H5" i="7" s="1"/>
  <c r="J13" i="1"/>
  <c r="H6" i="7" s="1"/>
  <c r="J14" i="1"/>
  <c r="H7" i="7" s="1"/>
  <c r="J15" i="1"/>
  <c r="H8" i="7" s="1"/>
  <c r="J16" i="1"/>
  <c r="H9" i="7" s="1"/>
  <c r="J17" i="1"/>
  <c r="H10" i="7" s="1"/>
  <c r="J18" i="1"/>
  <c r="H11" i="7" s="1"/>
  <c r="M1" i="13"/>
  <c r="M1" i="12"/>
  <c r="M1" i="11"/>
  <c r="M1" i="7"/>
  <c r="G6" i="13"/>
  <c r="G7" i="13"/>
  <c r="G8" i="13"/>
  <c r="G9" i="13"/>
  <c r="G10" i="13"/>
  <c r="G11" i="13"/>
  <c r="G12" i="13"/>
  <c r="G13" i="13"/>
  <c r="G14" i="13"/>
  <c r="G15" i="13"/>
  <c r="G16" i="13"/>
  <c r="G5" i="13"/>
  <c r="G6" i="12"/>
  <c r="G7" i="12"/>
  <c r="G8" i="12"/>
  <c r="G9" i="12"/>
  <c r="G10" i="12"/>
  <c r="G11" i="12"/>
  <c r="G12" i="12"/>
  <c r="G13" i="12"/>
  <c r="G14" i="12"/>
  <c r="G15" i="12"/>
  <c r="G16" i="12"/>
  <c r="G5" i="12"/>
  <c r="G6" i="7"/>
  <c r="G7" i="7"/>
  <c r="G8" i="7"/>
  <c r="G9" i="7"/>
  <c r="G10" i="7"/>
  <c r="G11" i="7"/>
  <c r="G12" i="7"/>
  <c r="G13" i="7"/>
  <c r="G14" i="7"/>
  <c r="G15" i="7"/>
  <c r="G5" i="7"/>
  <c r="G6" i="11"/>
  <c r="G7" i="11"/>
  <c r="G8" i="11"/>
  <c r="G9" i="11"/>
  <c r="G10" i="11"/>
  <c r="G11" i="11"/>
  <c r="G12" i="11"/>
  <c r="G13" i="11"/>
  <c r="G14" i="11"/>
  <c r="G15" i="11"/>
  <c r="G16" i="11"/>
  <c r="G5" i="11"/>
  <c r="D15" i="11"/>
  <c r="D15" i="7"/>
  <c r="N12" i="1"/>
  <c r="N13" i="1"/>
  <c r="J6" i="7" s="1"/>
  <c r="N14" i="1"/>
  <c r="N15" i="1"/>
  <c r="J8" i="7" s="1"/>
  <c r="N16" i="1"/>
  <c r="J9" i="7" s="1"/>
  <c r="N17" i="1"/>
  <c r="J10" i="7" s="1"/>
  <c r="N18" i="1"/>
  <c r="J11" i="7" s="1"/>
  <c r="N19" i="1"/>
  <c r="J12" i="7" s="1"/>
  <c r="N20" i="1"/>
  <c r="J13" i="7" s="1"/>
  <c r="N21" i="1"/>
  <c r="J14" i="7" s="1"/>
  <c r="N22" i="1"/>
  <c r="J15" i="7" s="1"/>
  <c r="N23" i="1"/>
  <c r="J16" i="7"/>
  <c r="N25" i="1"/>
  <c r="N26" i="1"/>
  <c r="N27" i="1"/>
  <c r="N28" i="1"/>
  <c r="J8" i="11" s="1"/>
  <c r="N29" i="1"/>
  <c r="J9" i="11" s="1"/>
  <c r="N30" i="1"/>
  <c r="N31" i="1"/>
  <c r="N32" i="1"/>
  <c r="J12" i="11" s="1"/>
  <c r="N33" i="1"/>
  <c r="J13" i="11" s="1"/>
  <c r="N34" i="1"/>
  <c r="N35" i="1"/>
  <c r="J15" i="11" s="1"/>
  <c r="N36" i="1"/>
  <c r="N38" i="1"/>
  <c r="J5" i="12" s="1"/>
  <c r="N39" i="1"/>
  <c r="N40" i="1"/>
  <c r="N41" i="1"/>
  <c r="J8" i="12" s="1"/>
  <c r="N42" i="1"/>
  <c r="J9" i="12" s="1"/>
  <c r="N43" i="1"/>
  <c r="N44" i="1"/>
  <c r="N45" i="1"/>
  <c r="J12" i="12" s="1"/>
  <c r="N46" i="1"/>
  <c r="J13" i="12" s="1"/>
  <c r="N47" i="1"/>
  <c r="N48" i="1"/>
  <c r="N49" i="1"/>
  <c r="J16" i="12" s="1"/>
  <c r="N51" i="1"/>
  <c r="J5" i="13" s="1"/>
  <c r="N52" i="1"/>
  <c r="J6" i="13" s="1"/>
  <c r="N53" i="1"/>
  <c r="J7" i="13" s="1"/>
  <c r="N54" i="1"/>
  <c r="J8" i="13" s="1"/>
  <c r="N55" i="1"/>
  <c r="J9" i="13" s="1"/>
  <c r="N56" i="1"/>
  <c r="J10" i="13" s="1"/>
  <c r="N57" i="1"/>
  <c r="N58" i="1"/>
  <c r="J12" i="13" s="1"/>
  <c r="N59" i="1"/>
  <c r="J13" i="13" s="1"/>
  <c r="N60" i="1"/>
  <c r="J14" i="13" s="1"/>
  <c r="N61" i="1"/>
  <c r="J15" i="13" s="1"/>
  <c r="A16" i="15"/>
  <c r="A15" i="15"/>
  <c r="A14" i="15"/>
  <c r="A13" i="15"/>
  <c r="A12" i="15"/>
  <c r="A11" i="15"/>
  <c r="A10" i="15"/>
  <c r="A9" i="15"/>
  <c r="A8" i="15"/>
  <c r="A7" i="15"/>
  <c r="A6" i="15"/>
  <c r="A5" i="15"/>
  <c r="A6" i="13"/>
  <c r="B6" i="13"/>
  <c r="C6" i="13"/>
  <c r="D6" i="13"/>
  <c r="E6" i="13"/>
  <c r="F6" i="13"/>
  <c r="J52" i="1"/>
  <c r="H6" i="13" s="1"/>
  <c r="L52" i="1"/>
  <c r="I6" i="13"/>
  <c r="P52" i="1"/>
  <c r="K6" i="13" s="1"/>
  <c r="R52" i="1"/>
  <c r="L6" i="13" s="1"/>
  <c r="T52" i="1"/>
  <c r="M6" i="13" s="1"/>
  <c r="A7" i="13"/>
  <c r="B7" i="13"/>
  <c r="C7" i="13"/>
  <c r="D7" i="13"/>
  <c r="E7" i="13"/>
  <c r="F7" i="13"/>
  <c r="J53" i="1"/>
  <c r="H7" i="13" s="1"/>
  <c r="L53" i="1"/>
  <c r="I7" i="13" s="1"/>
  <c r="P53" i="1"/>
  <c r="K7" i="13" s="1"/>
  <c r="R53" i="1"/>
  <c r="L7" i="13" s="1"/>
  <c r="T53" i="1"/>
  <c r="M7" i="13" s="1"/>
  <c r="A8" i="13"/>
  <c r="B8" i="13"/>
  <c r="C8" i="13"/>
  <c r="D8" i="13"/>
  <c r="E8" i="13"/>
  <c r="F8" i="13"/>
  <c r="J54" i="1"/>
  <c r="H8" i="13"/>
  <c r="L54" i="1"/>
  <c r="I8" i="13" s="1"/>
  <c r="P54" i="1"/>
  <c r="K8" i="13" s="1"/>
  <c r="R54" i="1"/>
  <c r="L8" i="13" s="1"/>
  <c r="T54" i="1"/>
  <c r="M8" i="13" s="1"/>
  <c r="A9" i="13"/>
  <c r="B9" i="13"/>
  <c r="C9" i="13"/>
  <c r="D9" i="13"/>
  <c r="E9" i="13"/>
  <c r="F9" i="13"/>
  <c r="J55" i="1"/>
  <c r="H9" i="13" s="1"/>
  <c r="L55" i="1"/>
  <c r="I9" i="13" s="1"/>
  <c r="P55" i="1"/>
  <c r="K9" i="13" s="1"/>
  <c r="R55" i="1"/>
  <c r="L9" i="13" s="1"/>
  <c r="T55" i="1"/>
  <c r="M9" i="13" s="1"/>
  <c r="A10" i="13"/>
  <c r="B10" i="13"/>
  <c r="C10" i="13"/>
  <c r="D10" i="13"/>
  <c r="E10" i="13"/>
  <c r="F10" i="13"/>
  <c r="J56" i="1"/>
  <c r="H10" i="13" s="1"/>
  <c r="L56" i="1"/>
  <c r="I10" i="13" s="1"/>
  <c r="P56" i="1"/>
  <c r="K10" i="13" s="1"/>
  <c r="R56" i="1"/>
  <c r="L10" i="13" s="1"/>
  <c r="T56" i="1"/>
  <c r="M10" i="13" s="1"/>
  <c r="A11" i="13"/>
  <c r="B11" i="13"/>
  <c r="C11" i="13"/>
  <c r="D11" i="13"/>
  <c r="E11" i="13"/>
  <c r="F11" i="13"/>
  <c r="J57" i="1"/>
  <c r="H11" i="13" s="1"/>
  <c r="L57" i="1"/>
  <c r="I11" i="13" s="1"/>
  <c r="J11" i="13"/>
  <c r="P57" i="1"/>
  <c r="K11" i="13" s="1"/>
  <c r="R57" i="1"/>
  <c r="L11" i="13" s="1"/>
  <c r="T57" i="1"/>
  <c r="M11" i="13" s="1"/>
  <c r="A12" i="13"/>
  <c r="B12" i="13"/>
  <c r="C12" i="13"/>
  <c r="D12" i="13"/>
  <c r="E12" i="13"/>
  <c r="F12" i="13"/>
  <c r="J58" i="1"/>
  <c r="H12" i="13" s="1"/>
  <c r="L58" i="1"/>
  <c r="I12" i="13" s="1"/>
  <c r="P58" i="1"/>
  <c r="K12" i="13" s="1"/>
  <c r="R58" i="1"/>
  <c r="L12" i="13" s="1"/>
  <c r="T58" i="1"/>
  <c r="M12" i="13" s="1"/>
  <c r="A13" i="13"/>
  <c r="B13" i="13"/>
  <c r="C13" i="13"/>
  <c r="D13" i="13"/>
  <c r="E13" i="13"/>
  <c r="F13" i="13"/>
  <c r="J59" i="1"/>
  <c r="H13" i="13" s="1"/>
  <c r="L59" i="1"/>
  <c r="I13" i="13" s="1"/>
  <c r="P59" i="1"/>
  <c r="K13" i="13" s="1"/>
  <c r="R59" i="1"/>
  <c r="L13" i="13" s="1"/>
  <c r="T59" i="1"/>
  <c r="M13" i="13" s="1"/>
  <c r="A14" i="13"/>
  <c r="B14" i="13"/>
  <c r="C14" i="13"/>
  <c r="D14" i="13"/>
  <c r="E14" i="13"/>
  <c r="F14" i="13"/>
  <c r="J60" i="1"/>
  <c r="H14" i="13" s="1"/>
  <c r="L60" i="1"/>
  <c r="I14" i="13" s="1"/>
  <c r="P60" i="1"/>
  <c r="K14" i="13" s="1"/>
  <c r="R60" i="1"/>
  <c r="L14" i="13" s="1"/>
  <c r="T60" i="1"/>
  <c r="M14" i="13" s="1"/>
  <c r="A15" i="13"/>
  <c r="B15" i="13"/>
  <c r="C15" i="13"/>
  <c r="D15" i="13"/>
  <c r="E15" i="13"/>
  <c r="F15" i="13"/>
  <c r="J61" i="1"/>
  <c r="H15" i="13" s="1"/>
  <c r="L61" i="1"/>
  <c r="I15" i="13" s="1"/>
  <c r="P61" i="1"/>
  <c r="K15" i="13" s="1"/>
  <c r="R61" i="1"/>
  <c r="L15" i="13" s="1"/>
  <c r="T61" i="1"/>
  <c r="M15" i="13" s="1"/>
  <c r="A16" i="13"/>
  <c r="B16" i="13"/>
  <c r="C16" i="13"/>
  <c r="D16" i="13"/>
  <c r="E16" i="13"/>
  <c r="F16" i="13"/>
  <c r="J62" i="1"/>
  <c r="H16" i="13"/>
  <c r="L62" i="1"/>
  <c r="I16" i="13" s="1"/>
  <c r="N62" i="1"/>
  <c r="J16" i="13"/>
  <c r="P62" i="1"/>
  <c r="K16" i="13" s="1"/>
  <c r="R62" i="1"/>
  <c r="L16" i="13" s="1"/>
  <c r="T62" i="1"/>
  <c r="M16" i="13" s="1"/>
  <c r="T51" i="1"/>
  <c r="M5" i="13" s="1"/>
  <c r="R51" i="1"/>
  <c r="L5" i="13" s="1"/>
  <c r="P51" i="1"/>
  <c r="K5" i="13" s="1"/>
  <c r="L51" i="1"/>
  <c r="I5" i="13" s="1"/>
  <c r="J51" i="1"/>
  <c r="H5" i="13" s="1"/>
  <c r="F5" i="13"/>
  <c r="E5" i="13"/>
  <c r="D5" i="13"/>
  <c r="C5" i="13"/>
  <c r="B5" i="13"/>
  <c r="A5" i="13"/>
  <c r="A6" i="12"/>
  <c r="B6" i="12"/>
  <c r="C6" i="12"/>
  <c r="D6" i="12"/>
  <c r="E6" i="12"/>
  <c r="F6" i="12"/>
  <c r="J39" i="1"/>
  <c r="H6" i="12" s="1"/>
  <c r="L39" i="1"/>
  <c r="I6" i="12" s="1"/>
  <c r="J6" i="12"/>
  <c r="P39" i="1"/>
  <c r="K6" i="12" s="1"/>
  <c r="R39" i="1"/>
  <c r="L6" i="12" s="1"/>
  <c r="T39" i="1"/>
  <c r="M6" i="12" s="1"/>
  <c r="A7" i="12"/>
  <c r="B7" i="12"/>
  <c r="C7" i="12"/>
  <c r="D7" i="12"/>
  <c r="E7" i="12"/>
  <c r="F7" i="12"/>
  <c r="J40" i="1"/>
  <c r="H7" i="12" s="1"/>
  <c r="L40" i="1"/>
  <c r="I7" i="12" s="1"/>
  <c r="J7" i="12"/>
  <c r="P40" i="1"/>
  <c r="K7" i="12" s="1"/>
  <c r="R40" i="1"/>
  <c r="L7" i="12" s="1"/>
  <c r="T40" i="1"/>
  <c r="M7" i="12" s="1"/>
  <c r="A8" i="12"/>
  <c r="B8" i="12"/>
  <c r="C8" i="12"/>
  <c r="D8" i="12"/>
  <c r="E8" i="12"/>
  <c r="F8" i="12"/>
  <c r="J41" i="1"/>
  <c r="H8" i="12" s="1"/>
  <c r="L41" i="1"/>
  <c r="I8" i="12" s="1"/>
  <c r="P41" i="1"/>
  <c r="K8" i="12" s="1"/>
  <c r="R41" i="1"/>
  <c r="L8" i="12" s="1"/>
  <c r="T41" i="1"/>
  <c r="M8" i="12" s="1"/>
  <c r="A9" i="12"/>
  <c r="C9" i="12"/>
  <c r="D9" i="12"/>
  <c r="E9" i="12"/>
  <c r="F9" i="12"/>
  <c r="J42" i="1"/>
  <c r="H9" i="12" s="1"/>
  <c r="L42" i="1"/>
  <c r="I9" i="12" s="1"/>
  <c r="P42" i="1"/>
  <c r="K9" i="12" s="1"/>
  <c r="R42" i="1"/>
  <c r="L9" i="12" s="1"/>
  <c r="T42" i="1"/>
  <c r="M9" i="12" s="1"/>
  <c r="A10" i="12"/>
  <c r="B10" i="12"/>
  <c r="C10" i="12"/>
  <c r="D10" i="12"/>
  <c r="E10" i="12"/>
  <c r="F10" i="12"/>
  <c r="J43" i="1"/>
  <c r="H10" i="12" s="1"/>
  <c r="L43" i="1"/>
  <c r="I10" i="12" s="1"/>
  <c r="J10" i="12"/>
  <c r="P43" i="1"/>
  <c r="K10" i="12"/>
  <c r="R43" i="1"/>
  <c r="L10" i="12" s="1"/>
  <c r="T43" i="1"/>
  <c r="M10" i="12" s="1"/>
  <c r="A11" i="12"/>
  <c r="B11" i="12"/>
  <c r="C11" i="12"/>
  <c r="D11" i="12"/>
  <c r="E11" i="12"/>
  <c r="F11" i="12"/>
  <c r="J44" i="1"/>
  <c r="H11" i="12" s="1"/>
  <c r="L44" i="1"/>
  <c r="I11" i="12" s="1"/>
  <c r="J11" i="12"/>
  <c r="P44" i="1"/>
  <c r="K11" i="12" s="1"/>
  <c r="R44" i="1"/>
  <c r="L11" i="12" s="1"/>
  <c r="T44" i="1"/>
  <c r="M11" i="12" s="1"/>
  <c r="A12" i="12"/>
  <c r="B12" i="12"/>
  <c r="C12" i="12"/>
  <c r="D12" i="12"/>
  <c r="E12" i="12"/>
  <c r="F12" i="12"/>
  <c r="J45" i="1"/>
  <c r="H12" i="12" s="1"/>
  <c r="L45" i="1"/>
  <c r="I12" i="12" s="1"/>
  <c r="P45" i="1"/>
  <c r="K12" i="12" s="1"/>
  <c r="R45" i="1"/>
  <c r="L12" i="12" s="1"/>
  <c r="T45" i="1"/>
  <c r="M12" i="12" s="1"/>
  <c r="A13" i="12"/>
  <c r="B13" i="12"/>
  <c r="C13" i="12"/>
  <c r="D13" i="12"/>
  <c r="E13" i="12"/>
  <c r="F13" i="12"/>
  <c r="J46" i="1"/>
  <c r="H13" i="12" s="1"/>
  <c r="L46" i="1"/>
  <c r="I13" i="12" s="1"/>
  <c r="P46" i="1"/>
  <c r="K13" i="12" s="1"/>
  <c r="R46" i="1"/>
  <c r="L13" i="12" s="1"/>
  <c r="T46" i="1"/>
  <c r="M13" i="12" s="1"/>
  <c r="A14" i="12"/>
  <c r="B14" i="12"/>
  <c r="C14" i="12"/>
  <c r="D14" i="12"/>
  <c r="E14" i="12"/>
  <c r="F14" i="12"/>
  <c r="J47" i="1"/>
  <c r="H14" i="12" s="1"/>
  <c r="L47" i="1"/>
  <c r="I14" i="12" s="1"/>
  <c r="J14" i="12"/>
  <c r="P47" i="1"/>
  <c r="K14" i="12"/>
  <c r="R47" i="1"/>
  <c r="L14" i="12" s="1"/>
  <c r="T47" i="1"/>
  <c r="M14" i="12" s="1"/>
  <c r="A15" i="12"/>
  <c r="B15" i="12"/>
  <c r="C15" i="12"/>
  <c r="D15" i="12"/>
  <c r="E15" i="12"/>
  <c r="F15" i="12"/>
  <c r="J48" i="1"/>
  <c r="H15" i="12" s="1"/>
  <c r="L48" i="1"/>
  <c r="I15" i="12" s="1"/>
  <c r="J15" i="12"/>
  <c r="P48" i="1"/>
  <c r="K15" i="12" s="1"/>
  <c r="R48" i="1"/>
  <c r="L15" i="12" s="1"/>
  <c r="T48" i="1"/>
  <c r="M15" i="12" s="1"/>
  <c r="A16" i="12"/>
  <c r="B16" i="12"/>
  <c r="C16" i="12"/>
  <c r="D16" i="12"/>
  <c r="E16" i="12"/>
  <c r="F16" i="12"/>
  <c r="J49" i="1"/>
  <c r="H16" i="12" s="1"/>
  <c r="L49" i="1"/>
  <c r="I16" i="12" s="1"/>
  <c r="P49" i="1"/>
  <c r="K16" i="12" s="1"/>
  <c r="R49" i="1"/>
  <c r="L16" i="12" s="1"/>
  <c r="T49" i="1"/>
  <c r="M16" i="12" s="1"/>
  <c r="T38" i="1"/>
  <c r="M5" i="12" s="1"/>
  <c r="R38" i="1"/>
  <c r="L5" i="12" s="1"/>
  <c r="P38" i="1"/>
  <c r="K5" i="12" s="1"/>
  <c r="L38" i="1"/>
  <c r="I5" i="12" s="1"/>
  <c r="J38" i="1"/>
  <c r="H5" i="12" s="1"/>
  <c r="F5" i="12"/>
  <c r="E5" i="12"/>
  <c r="D5" i="12"/>
  <c r="C5" i="12"/>
  <c r="B5" i="12"/>
  <c r="A5" i="12"/>
  <c r="A6" i="11"/>
  <c r="B6" i="11"/>
  <c r="C6" i="11"/>
  <c r="D6" i="11"/>
  <c r="E6" i="11"/>
  <c r="F6" i="11"/>
  <c r="J26" i="1"/>
  <c r="H6" i="11" s="1"/>
  <c r="L26" i="1"/>
  <c r="I6" i="11" s="1"/>
  <c r="J6" i="11"/>
  <c r="P26" i="1"/>
  <c r="K6" i="11" s="1"/>
  <c r="R26" i="1"/>
  <c r="L6" i="11" s="1"/>
  <c r="T26" i="1"/>
  <c r="M6" i="11" s="1"/>
  <c r="A7" i="11"/>
  <c r="B7" i="11"/>
  <c r="C7" i="11"/>
  <c r="D7" i="11"/>
  <c r="E7" i="11"/>
  <c r="F7" i="11"/>
  <c r="J27" i="1"/>
  <c r="H7" i="11" s="1"/>
  <c r="L27" i="1"/>
  <c r="I7" i="11" s="1"/>
  <c r="J7" i="11"/>
  <c r="P27" i="1"/>
  <c r="K7" i="11" s="1"/>
  <c r="R27" i="1"/>
  <c r="L7" i="11" s="1"/>
  <c r="T27" i="1"/>
  <c r="M7" i="11" s="1"/>
  <c r="A8" i="11"/>
  <c r="B8" i="11"/>
  <c r="C8" i="11"/>
  <c r="D8" i="11"/>
  <c r="E8" i="11"/>
  <c r="F8" i="11"/>
  <c r="J28" i="1"/>
  <c r="H8" i="11" s="1"/>
  <c r="L28" i="1"/>
  <c r="I8" i="11" s="1"/>
  <c r="P28" i="1"/>
  <c r="K8" i="11" s="1"/>
  <c r="R28" i="1"/>
  <c r="L8" i="11" s="1"/>
  <c r="T28" i="1"/>
  <c r="M8" i="11" s="1"/>
  <c r="A9" i="11"/>
  <c r="B9" i="11"/>
  <c r="C9" i="11"/>
  <c r="D9" i="11"/>
  <c r="E9" i="11"/>
  <c r="F9" i="11"/>
  <c r="J29" i="1"/>
  <c r="H9" i="11" s="1"/>
  <c r="L29" i="1"/>
  <c r="I9" i="11" s="1"/>
  <c r="P29" i="1"/>
  <c r="K9" i="11" s="1"/>
  <c r="R29" i="1"/>
  <c r="L9" i="11" s="1"/>
  <c r="T29" i="1"/>
  <c r="M9" i="11" s="1"/>
  <c r="A10" i="11"/>
  <c r="B10" i="11"/>
  <c r="C10" i="11"/>
  <c r="D10" i="11"/>
  <c r="E10" i="11"/>
  <c r="F10" i="11"/>
  <c r="J30" i="1"/>
  <c r="H10" i="11" s="1"/>
  <c r="L30" i="1"/>
  <c r="I10" i="11" s="1"/>
  <c r="J10" i="11"/>
  <c r="P30" i="1"/>
  <c r="K10" i="11" s="1"/>
  <c r="R30" i="1"/>
  <c r="L10" i="11" s="1"/>
  <c r="T30" i="1"/>
  <c r="M10" i="11" s="1"/>
  <c r="A11" i="11"/>
  <c r="B11" i="11"/>
  <c r="C11" i="11"/>
  <c r="D11" i="11"/>
  <c r="E11" i="11"/>
  <c r="F11" i="11"/>
  <c r="J31" i="1"/>
  <c r="H11" i="11" s="1"/>
  <c r="L31" i="1"/>
  <c r="I11" i="11" s="1"/>
  <c r="J11" i="11"/>
  <c r="P31" i="1"/>
  <c r="K11" i="11" s="1"/>
  <c r="R31" i="1"/>
  <c r="L11" i="11" s="1"/>
  <c r="T31" i="1"/>
  <c r="M11" i="11" s="1"/>
  <c r="A12" i="11"/>
  <c r="B12" i="11"/>
  <c r="C12" i="11"/>
  <c r="D12" i="11"/>
  <c r="E12" i="11"/>
  <c r="F12" i="11"/>
  <c r="J32" i="1"/>
  <c r="H12" i="11" s="1"/>
  <c r="L32" i="1"/>
  <c r="I12" i="11" s="1"/>
  <c r="P32" i="1"/>
  <c r="K12" i="11" s="1"/>
  <c r="R32" i="1"/>
  <c r="L12" i="11" s="1"/>
  <c r="T32" i="1"/>
  <c r="M12" i="11" s="1"/>
  <c r="A13" i="11"/>
  <c r="B13" i="11"/>
  <c r="C13" i="11"/>
  <c r="D13" i="11"/>
  <c r="E13" i="11"/>
  <c r="F13" i="11"/>
  <c r="J33" i="1"/>
  <c r="H13" i="11" s="1"/>
  <c r="L33" i="1"/>
  <c r="I13" i="11" s="1"/>
  <c r="P33" i="1"/>
  <c r="K13" i="11" s="1"/>
  <c r="R33" i="1"/>
  <c r="L13" i="11" s="1"/>
  <c r="T33" i="1"/>
  <c r="M13" i="11" s="1"/>
  <c r="A14" i="11"/>
  <c r="B14" i="11"/>
  <c r="C14" i="11"/>
  <c r="D14" i="11"/>
  <c r="E14" i="11"/>
  <c r="F14" i="11"/>
  <c r="J34" i="1"/>
  <c r="H14" i="11" s="1"/>
  <c r="L34" i="1"/>
  <c r="I14" i="11" s="1"/>
  <c r="J14" i="11"/>
  <c r="P34" i="1"/>
  <c r="K14" i="11" s="1"/>
  <c r="R34" i="1"/>
  <c r="L14" i="11" s="1"/>
  <c r="T34" i="1"/>
  <c r="M14" i="11" s="1"/>
  <c r="A15" i="11"/>
  <c r="B15" i="11"/>
  <c r="C15" i="11"/>
  <c r="E15" i="11"/>
  <c r="F15" i="11"/>
  <c r="J35" i="1"/>
  <c r="H15" i="11" s="1"/>
  <c r="L35" i="1"/>
  <c r="I15" i="11" s="1"/>
  <c r="P35" i="1"/>
  <c r="K15" i="11"/>
  <c r="R35" i="1"/>
  <c r="L15" i="11" s="1"/>
  <c r="T35" i="1"/>
  <c r="M15" i="11" s="1"/>
  <c r="A16" i="11"/>
  <c r="B16" i="11"/>
  <c r="C16" i="11"/>
  <c r="D16" i="11"/>
  <c r="E16" i="11"/>
  <c r="F16" i="11"/>
  <c r="J36" i="1"/>
  <c r="H16" i="11" s="1"/>
  <c r="L36" i="1"/>
  <c r="I16" i="11" s="1"/>
  <c r="J16" i="11"/>
  <c r="P36" i="1"/>
  <c r="K16" i="11" s="1"/>
  <c r="R36" i="1"/>
  <c r="L16" i="11" s="1"/>
  <c r="T36" i="1"/>
  <c r="M16" i="11" s="1"/>
  <c r="T25" i="1"/>
  <c r="M5" i="11" s="1"/>
  <c r="R25" i="1"/>
  <c r="L5" i="11" s="1"/>
  <c r="P25" i="1"/>
  <c r="K5" i="11" s="1"/>
  <c r="J5" i="11"/>
  <c r="L25" i="1"/>
  <c r="I5" i="11" s="1"/>
  <c r="F5" i="11"/>
  <c r="E5" i="11"/>
  <c r="D5" i="11"/>
  <c r="C5" i="11"/>
  <c r="B5" i="11"/>
  <c r="A5" i="11"/>
  <c r="F1" i="13"/>
  <c r="F1" i="12"/>
  <c r="F1" i="11"/>
  <c r="F1" i="7"/>
  <c r="A6" i="7"/>
  <c r="A7" i="7"/>
  <c r="A8" i="7"/>
  <c r="A9" i="7"/>
  <c r="A10" i="7"/>
  <c r="A11" i="7"/>
  <c r="A12" i="7"/>
  <c r="A13" i="7"/>
  <c r="A14" i="7"/>
  <c r="A15" i="7"/>
  <c r="A16" i="7"/>
  <c r="A5" i="7"/>
  <c r="B6" i="7"/>
  <c r="C6" i="7"/>
  <c r="D6" i="7"/>
  <c r="E6" i="7"/>
  <c r="F6" i="7"/>
  <c r="L13" i="1"/>
  <c r="I6" i="7" s="1"/>
  <c r="P13" i="1"/>
  <c r="K6" i="7" s="1"/>
  <c r="R13" i="1"/>
  <c r="L6" i="7" s="1"/>
  <c r="T13" i="1"/>
  <c r="M6" i="7"/>
  <c r="B7" i="7"/>
  <c r="C7" i="7"/>
  <c r="D7" i="7"/>
  <c r="E7" i="7"/>
  <c r="F7" i="7"/>
  <c r="L14" i="1"/>
  <c r="I7" i="7" s="1"/>
  <c r="J7" i="7"/>
  <c r="P14" i="1"/>
  <c r="K7" i="7" s="1"/>
  <c r="R14" i="1"/>
  <c r="L7" i="7" s="1"/>
  <c r="T14" i="1"/>
  <c r="M7" i="7" s="1"/>
  <c r="B8" i="7"/>
  <c r="C8" i="7"/>
  <c r="D8" i="7"/>
  <c r="E8" i="7"/>
  <c r="F8" i="7"/>
  <c r="L15" i="1"/>
  <c r="I8" i="7" s="1"/>
  <c r="P15" i="1"/>
  <c r="K8" i="7" s="1"/>
  <c r="R15" i="1"/>
  <c r="L8" i="7" s="1"/>
  <c r="T15" i="1"/>
  <c r="M8" i="7"/>
  <c r="B9" i="7"/>
  <c r="C9" i="7"/>
  <c r="D9" i="7"/>
  <c r="E9" i="7"/>
  <c r="F9" i="7"/>
  <c r="L16" i="1"/>
  <c r="I9" i="7" s="1"/>
  <c r="P16" i="1"/>
  <c r="K9" i="7" s="1"/>
  <c r="R16" i="1"/>
  <c r="L9" i="7" s="1"/>
  <c r="T16" i="1"/>
  <c r="M9" i="7" s="1"/>
  <c r="B10" i="7"/>
  <c r="C10" i="7"/>
  <c r="D10" i="7"/>
  <c r="E10" i="7"/>
  <c r="F10" i="7"/>
  <c r="L17" i="1"/>
  <c r="I10" i="7" s="1"/>
  <c r="P17" i="1"/>
  <c r="K10" i="7" s="1"/>
  <c r="R17" i="1"/>
  <c r="L10" i="7" s="1"/>
  <c r="T17" i="1"/>
  <c r="M10" i="7" s="1"/>
  <c r="B11" i="7"/>
  <c r="C11" i="7"/>
  <c r="D11" i="7"/>
  <c r="E11" i="7"/>
  <c r="F11" i="7"/>
  <c r="L18" i="1"/>
  <c r="I11" i="7" s="1"/>
  <c r="P18" i="1"/>
  <c r="K11" i="7" s="1"/>
  <c r="R18" i="1"/>
  <c r="L11" i="7" s="1"/>
  <c r="T18" i="1"/>
  <c r="M11" i="7" s="1"/>
  <c r="B12" i="7"/>
  <c r="C12" i="7"/>
  <c r="D12" i="7"/>
  <c r="E12" i="7"/>
  <c r="F12" i="7"/>
  <c r="J19" i="1"/>
  <c r="H12" i="7" s="1"/>
  <c r="L19" i="1"/>
  <c r="I12" i="7" s="1"/>
  <c r="P19" i="1"/>
  <c r="K12" i="7" s="1"/>
  <c r="R19" i="1"/>
  <c r="L12" i="7" s="1"/>
  <c r="T19" i="1"/>
  <c r="M12" i="7"/>
  <c r="B13" i="7"/>
  <c r="C13" i="7"/>
  <c r="D13" i="7"/>
  <c r="E13" i="7"/>
  <c r="F13" i="7"/>
  <c r="J20" i="1"/>
  <c r="H13" i="7" s="1"/>
  <c r="L20" i="1"/>
  <c r="I13" i="7" s="1"/>
  <c r="P20" i="1"/>
  <c r="K13" i="7" s="1"/>
  <c r="R20" i="1"/>
  <c r="L13" i="7" s="1"/>
  <c r="T20" i="1"/>
  <c r="M13" i="7" s="1"/>
  <c r="B14" i="7"/>
  <c r="C14" i="7"/>
  <c r="D14" i="7"/>
  <c r="E14" i="7"/>
  <c r="F14" i="7"/>
  <c r="J21" i="1"/>
  <c r="H14" i="7" s="1"/>
  <c r="L21" i="1"/>
  <c r="I14" i="7" s="1"/>
  <c r="P21" i="1"/>
  <c r="K14" i="7" s="1"/>
  <c r="R21" i="1"/>
  <c r="L14" i="7" s="1"/>
  <c r="T21" i="1"/>
  <c r="M14" i="7"/>
  <c r="B15" i="7"/>
  <c r="C15" i="7"/>
  <c r="E15" i="7"/>
  <c r="F15" i="7"/>
  <c r="J22" i="1"/>
  <c r="H15" i="7" s="1"/>
  <c r="L22" i="1"/>
  <c r="I15" i="7" s="1"/>
  <c r="P22" i="1"/>
  <c r="K15" i="7" s="1"/>
  <c r="R22" i="1"/>
  <c r="L15" i="7" s="1"/>
  <c r="T22" i="1"/>
  <c r="M15" i="7" s="1"/>
  <c r="B16" i="7"/>
  <c r="C16" i="7"/>
  <c r="D16" i="7"/>
  <c r="E16" i="7"/>
  <c r="F16" i="7"/>
  <c r="J23" i="1"/>
  <c r="H16" i="7" s="1"/>
  <c r="L23" i="1"/>
  <c r="I16" i="7" s="1"/>
  <c r="P23" i="1"/>
  <c r="K16" i="7" s="1"/>
  <c r="R23" i="1"/>
  <c r="L16" i="7" s="1"/>
  <c r="T23" i="1"/>
  <c r="M16" i="7" s="1"/>
  <c r="T12" i="1"/>
  <c r="M5" i="7" s="1"/>
  <c r="R12" i="1"/>
  <c r="L5" i="7" s="1"/>
  <c r="P12" i="1"/>
  <c r="K5" i="7" s="1"/>
  <c r="J5" i="7"/>
  <c r="L12" i="1"/>
  <c r="I5" i="7" s="1"/>
  <c r="F5" i="7"/>
  <c r="E5" i="7"/>
  <c r="D5" i="7"/>
  <c r="C5" i="7"/>
  <c r="B5" i="7"/>
</calcChain>
</file>

<file path=xl/sharedStrings.xml><?xml version="1.0" encoding="utf-8"?>
<sst xmlns="http://schemas.openxmlformats.org/spreadsheetml/2006/main" count="265" uniqueCount="79">
  <si>
    <t>Mg / L</t>
  </si>
  <si>
    <t>Verz. %</t>
  </si>
  <si>
    <t>zon</t>
  </si>
  <si>
    <t>licht bewolkt</t>
  </si>
  <si>
    <t>bewolkt</t>
  </si>
  <si>
    <t>regen</t>
  </si>
  <si>
    <t>mist</t>
  </si>
  <si>
    <t>geen</t>
  </si>
  <si>
    <t>matig</t>
  </si>
  <si>
    <t>hard</t>
  </si>
  <si>
    <t>veel</t>
  </si>
  <si>
    <t>neutraal</t>
  </si>
  <si>
    <t>muf</t>
  </si>
  <si>
    <t>rotte eieren</t>
  </si>
  <si>
    <t>helder</t>
  </si>
  <si>
    <t>bruingeel</t>
  </si>
  <si>
    <t>groen</t>
  </si>
  <si>
    <t>zwart</t>
  </si>
  <si>
    <t>Weer</t>
  </si>
  <si>
    <t>Wind</t>
  </si>
  <si>
    <t>Vervuiling</t>
  </si>
  <si>
    <t>Stroming</t>
  </si>
  <si>
    <t>Reuk</t>
  </si>
  <si>
    <t>Kleur</t>
  </si>
  <si>
    <t>Zicht-</t>
  </si>
  <si>
    <t>Diepte</t>
  </si>
  <si>
    <t>Zuurstof</t>
  </si>
  <si>
    <t xml:space="preserve">Water </t>
  </si>
  <si>
    <t>Lucht</t>
  </si>
  <si>
    <t>Temperatuur</t>
  </si>
  <si>
    <t>Datum</t>
  </si>
  <si>
    <t>vijver 3</t>
  </si>
  <si>
    <t>vijver 2</t>
  </si>
  <si>
    <t>vijver 1</t>
  </si>
  <si>
    <t>vijver 4</t>
  </si>
  <si>
    <t xml:space="preserve"> </t>
  </si>
  <si>
    <t>Alle vijvers</t>
  </si>
  <si>
    <t xml:space="preserve">Vijver </t>
  </si>
  <si>
    <t>Vijver 1</t>
  </si>
  <si>
    <t>Plaatsnummer 4</t>
  </si>
  <si>
    <t>Vijver 4</t>
  </si>
  <si>
    <t xml:space="preserve">Plaatsnummer </t>
  </si>
  <si>
    <t>Vijver 3</t>
  </si>
  <si>
    <t>Plaatsnummer 216</t>
  </si>
  <si>
    <t>Vijver 2</t>
  </si>
  <si>
    <t>Plaatsnummer 153</t>
  </si>
  <si>
    <t xml:space="preserve">Waterbemonstering </t>
  </si>
  <si>
    <t>Jaar:</t>
  </si>
  <si>
    <t>Algemeen:</t>
  </si>
  <si>
    <t>Gegevens dienen te worden ingevoerd op het blad "alle metingen". De bladen vijver 1, vijver 2</t>
  </si>
  <si>
    <t>vijver 3 en vijver 4 worden automatisch berekend en de grafieken worden automatisch gemaakt.</t>
  </si>
  <si>
    <t>Invoeren:</t>
  </si>
  <si>
    <t>In de kolommen H, J, L, N, P en R hoeft enkel het getal dat hoort bij de waarneming ingevoerd</t>
  </si>
  <si>
    <t>te worden. De kolom daarnaast wordt daarna automatisch weergegeven.</t>
  </si>
  <si>
    <t>Veel succes ermee!</t>
  </si>
  <si>
    <t>In de kolom "datum" dient de datum te worden ingevoerd in de vorm 16-1 of 2-12.</t>
  </si>
  <si>
    <t>S.v.p. geen jaartal toevoegen want dat staat boven elk blad al vermeld.</t>
  </si>
  <si>
    <t>In dit werkblad kunnen de gegevens van de waterbemonstering van elke maand worden</t>
  </si>
  <si>
    <t>verwerkt.</t>
  </si>
  <si>
    <t>Voor begin van een nieuw jaar moet het jaartal bovenin het blad alle metingen" veranderd worden</t>
  </si>
  <si>
    <t>mg/l</t>
  </si>
  <si>
    <t>verz/%</t>
  </si>
  <si>
    <t>PH</t>
  </si>
  <si>
    <t>waarde</t>
  </si>
  <si>
    <t>Ph</t>
  </si>
  <si>
    <t>cm</t>
  </si>
  <si>
    <t>plaatsnr</t>
  </si>
  <si>
    <t>08-01</t>
  </si>
  <si>
    <t>05-02</t>
  </si>
  <si>
    <t>12-03</t>
  </si>
  <si>
    <t>16-04</t>
  </si>
  <si>
    <t>06-05</t>
  </si>
  <si>
    <t>02-06</t>
  </si>
  <si>
    <t>07-07</t>
  </si>
  <si>
    <t>03-08</t>
  </si>
  <si>
    <t>07-09</t>
  </si>
  <si>
    <t>06-10</t>
  </si>
  <si>
    <t>06-11</t>
  </si>
  <si>
    <t>03-12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</si>
</sst>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3]d/mmm;@"/>
    <numFmt numFmtId="165" formatCode="0.0"/>
  </numFmts>
  <fonts count="7" x14ac:knownFonts="1">
    <font>
      <sz val="10"/>
      <name val="Arial"/>
    </font>
    <font>
      <sz val="8"/>
      <name val="Arial"/>
    </font>
    <font>
      <b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0" fillId="0" borderId="0" xfId="0" applyAlignment="1">
      <alignment textRotation="60"/>
    </xf>
    <xf numFmtId="0" fontId="2" fillId="0" borderId="0" xfId="0" applyFont="1"/>
    <xf numFmtId="0" fontId="3" fillId="0" borderId="0" xfId="0" applyFont="1"/>
    <xf numFmtId="164" fontId="0" fillId="0" borderId="0" xfId="0" applyNumberForma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0" fillId="0" borderId="0" xfId="0" applyNumberFormat="1"/>
    <xf numFmtId="0" fontId="5" fillId="0" borderId="0" xfId="0" applyFont="1"/>
    <xf numFmtId="0" fontId="5" fillId="0" borderId="0" xfId="0" applyFont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165" fontId="0" fillId="0" borderId="1" xfId="0" applyNumberFormat="1" applyBorder="1"/>
    <xf numFmtId="0" fontId="6" fillId="0" borderId="0" xfId="0" applyFont="1"/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0" fontId="6" fillId="0" borderId="0" xfId="0" applyFont="1" applyAlignment="1">
      <alignment horizontal="center"/>
    </xf>
    <xf numFmtId="165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right"/>
    </xf>
    <xf numFmtId="0" fontId="0" fillId="2" borderId="0" xfId="0" applyFill="1" applyProtection="1">
      <protection locked="0"/>
    </xf>
    <xf numFmtId="16" fontId="0" fillId="0" borderId="0" xfId="0" applyNumberFormat="1" applyProtection="1">
      <protection locked="0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Water en luchttemperatuur</a:t>
            </a:r>
          </a:p>
        </c:rich>
      </c:tx>
      <c:layout>
        <c:manualLayout>
          <c:xMode val="edge"/>
          <c:yMode val="edge"/>
          <c:x val="0.36791191557486846"/>
          <c:y val="3.7931034482758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73457994924029"/>
          <c:y val="0.14827586206896551"/>
          <c:w val="0.85200668331642693"/>
          <c:h val="0.73448275862068968"/>
        </c:manualLayout>
      </c:layout>
      <c:barChart>
        <c:barDir val="col"/>
        <c:grouping val="clustered"/>
        <c:varyColors val="0"/>
        <c:ser>
          <c:idx val="0"/>
          <c:order val="0"/>
          <c:tx>
            <c:v>Luchttemperatuur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'vijver 1'!$A$5:$A$16</c:f>
              <c:strCache>
                <c:ptCount val="12"/>
                <c:pt idx="0">
                  <c:v>08-01</c:v>
                </c:pt>
                <c:pt idx="1">
                  <c:v>05-02</c:v>
                </c:pt>
                <c:pt idx="2">
                  <c:v>12-03</c:v>
                </c:pt>
                <c:pt idx="3">
                  <c:v>16-04</c:v>
                </c:pt>
                <c:pt idx="4">
                  <c:v>06-05</c:v>
                </c:pt>
                <c:pt idx="5">
                  <c:v>02-06</c:v>
                </c:pt>
                <c:pt idx="6">
                  <c:v>07-07</c:v>
                </c:pt>
                <c:pt idx="7">
                  <c:v>03-08</c:v>
                </c:pt>
                <c:pt idx="8">
                  <c:v>07-09</c:v>
                </c:pt>
                <c:pt idx="9">
                  <c:v>06-10</c:v>
                </c:pt>
                <c:pt idx="10">
                  <c:v>06-11</c:v>
                </c:pt>
                <c:pt idx="11">
                  <c:v>03-12</c:v>
                </c:pt>
              </c:strCache>
            </c:strRef>
          </c:cat>
          <c:val>
            <c:numRef>
              <c:f>'vijver 1'!$B$5:$B$16</c:f>
              <c:numCache>
                <c:formatCode>0.0</c:formatCode>
                <c:ptCount val="12"/>
                <c:pt idx="0">
                  <c:v>9.9</c:v>
                </c:pt>
                <c:pt idx="1">
                  <c:v>3.7</c:v>
                </c:pt>
                <c:pt idx="2">
                  <c:v>9.6</c:v>
                </c:pt>
                <c:pt idx="3">
                  <c:v>10.5</c:v>
                </c:pt>
                <c:pt idx="4">
                  <c:v>8.8000000000000007</c:v>
                </c:pt>
                <c:pt idx="5">
                  <c:v>21</c:v>
                </c:pt>
                <c:pt idx="6">
                  <c:v>14.8</c:v>
                </c:pt>
                <c:pt idx="7">
                  <c:v>15.5</c:v>
                </c:pt>
                <c:pt idx="8">
                  <c:v>14.6</c:v>
                </c:pt>
                <c:pt idx="9">
                  <c:v>12.5</c:v>
                </c:pt>
                <c:pt idx="10">
                  <c:v>7.6</c:v>
                </c:pt>
                <c:pt idx="11">
                  <c:v>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4A-42AB-A592-A695F733D1E8}"/>
            </c:ext>
          </c:extLst>
        </c:ser>
        <c:ser>
          <c:idx val="1"/>
          <c:order val="1"/>
          <c:tx>
            <c:v>Watertemperatuur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'vijver 1'!$A$5:$A$16</c:f>
              <c:strCache>
                <c:ptCount val="12"/>
                <c:pt idx="0">
                  <c:v>08-01</c:v>
                </c:pt>
                <c:pt idx="1">
                  <c:v>05-02</c:v>
                </c:pt>
                <c:pt idx="2">
                  <c:v>12-03</c:v>
                </c:pt>
                <c:pt idx="3">
                  <c:v>16-04</c:v>
                </c:pt>
                <c:pt idx="4">
                  <c:v>06-05</c:v>
                </c:pt>
                <c:pt idx="5">
                  <c:v>02-06</c:v>
                </c:pt>
                <c:pt idx="6">
                  <c:v>07-07</c:v>
                </c:pt>
                <c:pt idx="7">
                  <c:v>03-08</c:v>
                </c:pt>
                <c:pt idx="8">
                  <c:v>07-09</c:v>
                </c:pt>
                <c:pt idx="9">
                  <c:v>06-10</c:v>
                </c:pt>
                <c:pt idx="10">
                  <c:v>06-11</c:v>
                </c:pt>
                <c:pt idx="11">
                  <c:v>03-12</c:v>
                </c:pt>
              </c:strCache>
            </c:strRef>
          </c:cat>
          <c:val>
            <c:numRef>
              <c:f>'vijver 1'!$C$5:$C$16</c:f>
              <c:numCache>
                <c:formatCode>0.0</c:formatCode>
                <c:ptCount val="12"/>
                <c:pt idx="0">
                  <c:v>5</c:v>
                </c:pt>
                <c:pt idx="1">
                  <c:v>5.6</c:v>
                </c:pt>
                <c:pt idx="2">
                  <c:v>8</c:v>
                </c:pt>
                <c:pt idx="3">
                  <c:v>13.2</c:v>
                </c:pt>
                <c:pt idx="4">
                  <c:v>14.8</c:v>
                </c:pt>
                <c:pt idx="5">
                  <c:v>21.2</c:v>
                </c:pt>
                <c:pt idx="6">
                  <c:v>19.5</c:v>
                </c:pt>
                <c:pt idx="7">
                  <c:v>22.2</c:v>
                </c:pt>
                <c:pt idx="8">
                  <c:v>18.2</c:v>
                </c:pt>
                <c:pt idx="9">
                  <c:v>14.1</c:v>
                </c:pt>
                <c:pt idx="10">
                  <c:v>10.1</c:v>
                </c:pt>
                <c:pt idx="11">
                  <c:v>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4A-42AB-A592-A695F733D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759040"/>
        <c:axId val="60764928"/>
      </c:barChart>
      <c:catAx>
        <c:axId val="6075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0764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764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Graden C.</a:t>
                </a:r>
              </a:p>
            </c:rich>
          </c:tx>
          <c:layout>
            <c:manualLayout>
              <c:xMode val="edge"/>
              <c:yMode val="edge"/>
              <c:x val="6.9156293222683261E-3"/>
              <c:y val="0.2793103448275862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07590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668151439576274"/>
          <c:y val="1.7241379310344827E-2"/>
          <c:w val="0.15491024202887504"/>
          <c:h val="0.103448275862068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Ph waarde  zuurtegraad    tussen rode strepen is optimaal voor vis</a:t>
            </a:r>
          </a:p>
        </c:rich>
      </c:tx>
      <c:layout>
        <c:manualLayout>
          <c:xMode val="edge"/>
          <c:yMode val="edge"/>
          <c:x val="0.20746917008817881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344448781726505E-2"/>
          <c:y val="0.14335688810657524"/>
          <c:w val="0.95435813553301074"/>
          <c:h val="0.7342669878629464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'vijver 2'!$A$5:$A$16</c:f>
              <c:strCache>
                <c:ptCount val="12"/>
                <c:pt idx="0">
                  <c:v>08-01</c:v>
                </c:pt>
                <c:pt idx="1">
                  <c:v>05-02</c:v>
                </c:pt>
                <c:pt idx="2">
                  <c:v>12-03</c:v>
                </c:pt>
                <c:pt idx="3">
                  <c:v>16-04</c:v>
                </c:pt>
                <c:pt idx="4">
                  <c:v>06-05</c:v>
                </c:pt>
                <c:pt idx="5">
                  <c:v>02-06</c:v>
                </c:pt>
                <c:pt idx="6">
                  <c:v>07-07</c:v>
                </c:pt>
                <c:pt idx="7">
                  <c:v>03-08</c:v>
                </c:pt>
                <c:pt idx="8">
                  <c:v>07-09</c:v>
                </c:pt>
                <c:pt idx="9">
                  <c:v>06-10</c:v>
                </c:pt>
                <c:pt idx="10">
                  <c:v>06-11</c:v>
                </c:pt>
                <c:pt idx="11">
                  <c:v>03-12</c:v>
                </c:pt>
              </c:strCache>
            </c:strRef>
          </c:cat>
          <c:val>
            <c:numRef>
              <c:f>'vijver 2'!$G$5:$G$16</c:f>
              <c:numCache>
                <c:formatCode>General</c:formatCode>
                <c:ptCount val="12"/>
                <c:pt idx="0">
                  <c:v>6.4</c:v>
                </c:pt>
                <c:pt idx="1">
                  <c:v>6.5</c:v>
                </c:pt>
                <c:pt idx="2">
                  <c:v>6.6</c:v>
                </c:pt>
                <c:pt idx="3">
                  <c:v>7.4</c:v>
                </c:pt>
                <c:pt idx="4">
                  <c:v>7.7</c:v>
                </c:pt>
                <c:pt idx="5">
                  <c:v>8.1999999999999993</c:v>
                </c:pt>
                <c:pt idx="6">
                  <c:v>8</c:v>
                </c:pt>
                <c:pt idx="7">
                  <c:v>8.3000000000000007</c:v>
                </c:pt>
                <c:pt idx="8">
                  <c:v>7.1</c:v>
                </c:pt>
                <c:pt idx="9">
                  <c:v>7.5</c:v>
                </c:pt>
                <c:pt idx="10">
                  <c:v>6.8</c:v>
                </c:pt>
                <c:pt idx="11">
                  <c:v>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8D-452D-9D38-BCEDE57FAB11}"/>
            </c:ext>
          </c:extLst>
        </c:ser>
        <c:ser>
          <c:idx val="1"/>
          <c:order val="1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'vijver 2'!$A$5:$A$16</c:f>
              <c:strCache>
                <c:ptCount val="12"/>
                <c:pt idx="0">
                  <c:v>08-01</c:v>
                </c:pt>
                <c:pt idx="1">
                  <c:v>05-02</c:v>
                </c:pt>
                <c:pt idx="2">
                  <c:v>12-03</c:v>
                </c:pt>
                <c:pt idx="3">
                  <c:v>16-04</c:v>
                </c:pt>
                <c:pt idx="4">
                  <c:v>06-05</c:v>
                </c:pt>
                <c:pt idx="5">
                  <c:v>02-06</c:v>
                </c:pt>
                <c:pt idx="6">
                  <c:v>07-07</c:v>
                </c:pt>
                <c:pt idx="7">
                  <c:v>03-08</c:v>
                </c:pt>
                <c:pt idx="8">
                  <c:v>07-09</c:v>
                </c:pt>
                <c:pt idx="9">
                  <c:v>06-10</c:v>
                </c:pt>
                <c:pt idx="10">
                  <c:v>06-11</c:v>
                </c:pt>
                <c:pt idx="11">
                  <c:v>03-12</c:v>
                </c:pt>
              </c:strCache>
            </c:strRef>
          </c:cat>
          <c:val>
            <c:numRef>
              <c:f>normering!$D$5:$D$16</c:f>
              <c:numCache>
                <c:formatCode>General</c:formatCode>
                <c:ptCount val="12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8D-452D-9D38-BCEDE57FAB11}"/>
            </c:ext>
          </c:extLst>
        </c:ser>
        <c:ser>
          <c:idx val="2"/>
          <c:order val="2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normering!$E$5:$E$16</c:f>
              <c:numCache>
                <c:formatCode>General</c:formatCode>
                <c:ptCount val="12"/>
                <c:pt idx="0">
                  <c:v>8.8000000000000007</c:v>
                </c:pt>
                <c:pt idx="1">
                  <c:v>8.8000000000000007</c:v>
                </c:pt>
                <c:pt idx="2">
                  <c:v>8.8000000000000007</c:v>
                </c:pt>
                <c:pt idx="3">
                  <c:v>8.8000000000000007</c:v>
                </c:pt>
                <c:pt idx="4">
                  <c:v>8.8000000000000007</c:v>
                </c:pt>
                <c:pt idx="5">
                  <c:v>8.8000000000000007</c:v>
                </c:pt>
                <c:pt idx="6">
                  <c:v>8.8000000000000007</c:v>
                </c:pt>
                <c:pt idx="7">
                  <c:v>8.8000000000000007</c:v>
                </c:pt>
                <c:pt idx="8">
                  <c:v>8.8000000000000007</c:v>
                </c:pt>
                <c:pt idx="9">
                  <c:v>8.8000000000000007</c:v>
                </c:pt>
                <c:pt idx="10">
                  <c:v>8.8000000000000007</c:v>
                </c:pt>
                <c:pt idx="11">
                  <c:v>8.8000000000000007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8D-452D-9D38-BCEDE57FA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285056"/>
        <c:axId val="80286848"/>
      </c:lineChart>
      <c:catAx>
        <c:axId val="80285056"/>
        <c:scaling>
          <c:orientation val="minMax"/>
        </c:scaling>
        <c:delete val="0"/>
        <c:axPos val="b"/>
        <c:numFmt formatCode="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0286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286848"/>
        <c:scaling>
          <c:orientation val="minMax"/>
          <c:max val="14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02850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Water en luchttemperatuur</a:t>
            </a:r>
          </a:p>
        </c:rich>
      </c:tx>
      <c:layout>
        <c:manualLayout>
          <c:xMode val="edge"/>
          <c:yMode val="edge"/>
          <c:x val="0.36791191557486846"/>
          <c:y val="3.7931034482758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73457994924029"/>
          <c:y val="0.14827586206896551"/>
          <c:w val="0.85200668331642693"/>
          <c:h val="0.73448275862068968"/>
        </c:manualLayout>
      </c:layout>
      <c:barChart>
        <c:barDir val="col"/>
        <c:grouping val="clustered"/>
        <c:varyColors val="0"/>
        <c:ser>
          <c:idx val="0"/>
          <c:order val="0"/>
          <c:tx>
            <c:v>Luchttemperatuur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'vijver 3'!$A$5:$A$16</c:f>
              <c:strCache>
                <c:ptCount val="12"/>
                <c:pt idx="0">
                  <c:v>08-01</c:v>
                </c:pt>
                <c:pt idx="1">
                  <c:v>05-02</c:v>
                </c:pt>
                <c:pt idx="2">
                  <c:v>12-03</c:v>
                </c:pt>
                <c:pt idx="3">
                  <c:v>16-04</c:v>
                </c:pt>
                <c:pt idx="4">
                  <c:v>06-05</c:v>
                </c:pt>
                <c:pt idx="5">
                  <c:v>02-06</c:v>
                </c:pt>
                <c:pt idx="6">
                  <c:v>07-07</c:v>
                </c:pt>
                <c:pt idx="7">
                  <c:v>03-08</c:v>
                </c:pt>
                <c:pt idx="8">
                  <c:v>07-09</c:v>
                </c:pt>
                <c:pt idx="9">
                  <c:v>06-10</c:v>
                </c:pt>
                <c:pt idx="10">
                  <c:v>06-11</c:v>
                </c:pt>
                <c:pt idx="11">
                  <c:v>03-12</c:v>
                </c:pt>
              </c:strCache>
            </c:strRef>
          </c:cat>
          <c:val>
            <c:numRef>
              <c:f>'vijver 3'!$B$5:$B$16</c:f>
              <c:numCache>
                <c:formatCode>0.0</c:formatCode>
                <c:ptCount val="12"/>
                <c:pt idx="0">
                  <c:v>9.8000000000000007</c:v>
                </c:pt>
                <c:pt idx="1">
                  <c:v>2.2000000000000002</c:v>
                </c:pt>
                <c:pt idx="2">
                  <c:v>7.5</c:v>
                </c:pt>
                <c:pt idx="3">
                  <c:v>10.3</c:v>
                </c:pt>
                <c:pt idx="4">
                  <c:v>7.5</c:v>
                </c:pt>
                <c:pt idx="5">
                  <c:v>21.5</c:v>
                </c:pt>
                <c:pt idx="6">
                  <c:v>13.5</c:v>
                </c:pt>
                <c:pt idx="7">
                  <c:v>16.5</c:v>
                </c:pt>
                <c:pt idx="8">
                  <c:v>12</c:v>
                </c:pt>
                <c:pt idx="9">
                  <c:v>11.3</c:v>
                </c:pt>
                <c:pt idx="10">
                  <c:v>7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8F-435A-84F9-4931C99D9E54}"/>
            </c:ext>
          </c:extLst>
        </c:ser>
        <c:ser>
          <c:idx val="1"/>
          <c:order val="1"/>
          <c:tx>
            <c:v>Watertemperatuur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'vijver 3'!$A$5:$A$16</c:f>
              <c:strCache>
                <c:ptCount val="12"/>
                <c:pt idx="0">
                  <c:v>08-01</c:v>
                </c:pt>
                <c:pt idx="1">
                  <c:v>05-02</c:v>
                </c:pt>
                <c:pt idx="2">
                  <c:v>12-03</c:v>
                </c:pt>
                <c:pt idx="3">
                  <c:v>16-04</c:v>
                </c:pt>
                <c:pt idx="4">
                  <c:v>06-05</c:v>
                </c:pt>
                <c:pt idx="5">
                  <c:v>02-06</c:v>
                </c:pt>
                <c:pt idx="6">
                  <c:v>07-07</c:v>
                </c:pt>
                <c:pt idx="7">
                  <c:v>03-08</c:v>
                </c:pt>
                <c:pt idx="8">
                  <c:v>07-09</c:v>
                </c:pt>
                <c:pt idx="9">
                  <c:v>06-10</c:v>
                </c:pt>
                <c:pt idx="10">
                  <c:v>06-11</c:v>
                </c:pt>
                <c:pt idx="11">
                  <c:v>03-12</c:v>
                </c:pt>
              </c:strCache>
            </c:strRef>
          </c:cat>
          <c:val>
            <c:numRef>
              <c:f>'vijver 3'!$C$5:$C$16</c:f>
              <c:numCache>
                <c:formatCode>0.0</c:formatCode>
                <c:ptCount val="12"/>
                <c:pt idx="0">
                  <c:v>5.3</c:v>
                </c:pt>
                <c:pt idx="1">
                  <c:v>5.8</c:v>
                </c:pt>
                <c:pt idx="2">
                  <c:v>8.6999999999999993</c:v>
                </c:pt>
                <c:pt idx="3">
                  <c:v>13.9</c:v>
                </c:pt>
                <c:pt idx="4">
                  <c:v>15.7</c:v>
                </c:pt>
                <c:pt idx="5">
                  <c:v>21.5</c:v>
                </c:pt>
                <c:pt idx="6">
                  <c:v>19</c:v>
                </c:pt>
                <c:pt idx="7">
                  <c:v>21.5</c:v>
                </c:pt>
                <c:pt idx="8">
                  <c:v>16.5</c:v>
                </c:pt>
                <c:pt idx="9">
                  <c:v>13</c:v>
                </c:pt>
                <c:pt idx="10">
                  <c:v>8</c:v>
                </c:pt>
                <c:pt idx="11">
                  <c:v>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8F-435A-84F9-4931C99D9E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348672"/>
        <c:axId val="80350208"/>
      </c:barChart>
      <c:catAx>
        <c:axId val="80348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0350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350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Graden C.</a:t>
                </a:r>
              </a:p>
            </c:rich>
          </c:tx>
          <c:layout>
            <c:manualLayout>
              <c:xMode val="edge"/>
              <c:yMode val="edge"/>
              <c:x val="6.9156293222683261E-3"/>
              <c:y val="0.2793103448275862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0348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668151439576274"/>
          <c:y val="1.7241379310344827E-2"/>
          <c:w val="0.15491024202887504"/>
          <c:h val="0.103448275862068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Zuurstofverzadiging in %    rode lijn geeft minimum aan</a:t>
            </a:r>
          </a:p>
        </c:rich>
      </c:tx>
      <c:layout>
        <c:manualLayout>
          <c:xMode val="edge"/>
          <c:yMode val="edge"/>
          <c:x val="0.23194473607465732"/>
          <c:y val="3.92156862745098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833395498854575E-2"/>
          <c:y val="0.15686334583082809"/>
          <c:w val="0.94583461620363529"/>
          <c:h val="0.7411793090506627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'vijver 3'!$A$5:$A$16</c:f>
              <c:strCache>
                <c:ptCount val="12"/>
                <c:pt idx="0">
                  <c:v>08-01</c:v>
                </c:pt>
                <c:pt idx="1">
                  <c:v>05-02</c:v>
                </c:pt>
                <c:pt idx="2">
                  <c:v>12-03</c:v>
                </c:pt>
                <c:pt idx="3">
                  <c:v>16-04</c:v>
                </c:pt>
                <c:pt idx="4">
                  <c:v>06-05</c:v>
                </c:pt>
                <c:pt idx="5">
                  <c:v>02-06</c:v>
                </c:pt>
                <c:pt idx="6">
                  <c:v>07-07</c:v>
                </c:pt>
                <c:pt idx="7">
                  <c:v>03-08</c:v>
                </c:pt>
                <c:pt idx="8">
                  <c:v>07-09</c:v>
                </c:pt>
                <c:pt idx="9">
                  <c:v>06-10</c:v>
                </c:pt>
                <c:pt idx="10">
                  <c:v>06-11</c:v>
                </c:pt>
                <c:pt idx="11">
                  <c:v>03-12</c:v>
                </c:pt>
              </c:strCache>
            </c:strRef>
          </c:cat>
          <c:val>
            <c:numRef>
              <c:f>'vijver 3'!$E$5:$E$16</c:f>
              <c:numCache>
                <c:formatCode>General</c:formatCode>
                <c:ptCount val="12"/>
                <c:pt idx="0">
                  <c:v>63</c:v>
                </c:pt>
                <c:pt idx="1">
                  <c:v>69</c:v>
                </c:pt>
                <c:pt idx="2">
                  <c:v>87</c:v>
                </c:pt>
                <c:pt idx="3">
                  <c:v>83</c:v>
                </c:pt>
                <c:pt idx="4">
                  <c:v>106</c:v>
                </c:pt>
                <c:pt idx="5">
                  <c:v>118</c:v>
                </c:pt>
                <c:pt idx="6">
                  <c:v>124</c:v>
                </c:pt>
                <c:pt idx="7">
                  <c:v>68</c:v>
                </c:pt>
                <c:pt idx="8">
                  <c:v>88</c:v>
                </c:pt>
                <c:pt idx="9">
                  <c:v>76</c:v>
                </c:pt>
                <c:pt idx="10">
                  <c:v>68</c:v>
                </c:pt>
                <c:pt idx="11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2C-4B82-B61E-628B046B680D}"/>
            </c:ext>
          </c:extLst>
        </c:ser>
        <c:ser>
          <c:idx val="1"/>
          <c:order val="1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normering!$C$5:$C$16</c:f>
              <c:numCache>
                <c:formatCode>General</c:formatCode>
                <c:ptCount val="12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2C-4B82-B61E-628B046B6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392576"/>
        <c:axId val="80394112"/>
      </c:lineChart>
      <c:catAx>
        <c:axId val="80392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0394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394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03925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0.59055118110236227" l="0.39370078740157483" r="0.39370078740157483" t="0.59055118110236227" header="0.51181102362204722" footer="0.51181102362204722"/>
    <c:pageSetup paperSize="9" orientation="landscape" horizontalDpi="0" verticalDpi="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Zichtdiepte in cm</a:t>
            </a:r>
          </a:p>
        </c:rich>
      </c:tx>
      <c:layout>
        <c:manualLayout>
          <c:xMode val="edge"/>
          <c:yMode val="edge"/>
          <c:x val="0.41517241379310343"/>
          <c:y val="4.0723981900452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75862068965517E-2"/>
          <c:y val="0.19909502262443438"/>
          <c:w val="0.94758620689655171"/>
          <c:h val="0.66063348416289591"/>
        </c:manualLayout>
      </c:layout>
      <c:lineChart>
        <c:grouping val="standard"/>
        <c:varyColors val="0"/>
        <c:ser>
          <c:idx val="0"/>
          <c:order val="0"/>
          <c:tx>
            <c:v>Zichtdiepte in cm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'vijver 3'!$A$5:$A$16</c:f>
              <c:strCache>
                <c:ptCount val="12"/>
                <c:pt idx="0">
                  <c:v>08-01</c:v>
                </c:pt>
                <c:pt idx="1">
                  <c:v>05-02</c:v>
                </c:pt>
                <c:pt idx="2">
                  <c:v>12-03</c:v>
                </c:pt>
                <c:pt idx="3">
                  <c:v>16-04</c:v>
                </c:pt>
                <c:pt idx="4">
                  <c:v>06-05</c:v>
                </c:pt>
                <c:pt idx="5">
                  <c:v>02-06</c:v>
                </c:pt>
                <c:pt idx="6">
                  <c:v>07-07</c:v>
                </c:pt>
                <c:pt idx="7">
                  <c:v>03-08</c:v>
                </c:pt>
                <c:pt idx="8">
                  <c:v>07-09</c:v>
                </c:pt>
                <c:pt idx="9">
                  <c:v>06-10</c:v>
                </c:pt>
                <c:pt idx="10">
                  <c:v>06-11</c:v>
                </c:pt>
                <c:pt idx="11">
                  <c:v>03-12</c:v>
                </c:pt>
              </c:strCache>
            </c:strRef>
          </c:cat>
          <c:val>
            <c:numRef>
              <c:f>'vijver 3'!$F$5:$F$16</c:f>
              <c:numCache>
                <c:formatCode>General</c:formatCode>
                <c:ptCount val="12"/>
                <c:pt idx="0">
                  <c:v>90</c:v>
                </c:pt>
                <c:pt idx="1">
                  <c:v>80</c:v>
                </c:pt>
                <c:pt idx="2">
                  <c:v>70</c:v>
                </c:pt>
                <c:pt idx="3">
                  <c:v>70</c:v>
                </c:pt>
                <c:pt idx="4">
                  <c:v>50</c:v>
                </c:pt>
                <c:pt idx="5">
                  <c:v>50</c:v>
                </c:pt>
                <c:pt idx="6">
                  <c:v>30</c:v>
                </c:pt>
                <c:pt idx="7">
                  <c:v>40</c:v>
                </c:pt>
                <c:pt idx="8">
                  <c:v>30</c:v>
                </c:pt>
                <c:pt idx="9">
                  <c:v>40</c:v>
                </c:pt>
                <c:pt idx="10">
                  <c:v>50</c:v>
                </c:pt>
                <c:pt idx="11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18-4259-8681-5165AB770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696832"/>
        <c:axId val="80698368"/>
      </c:lineChart>
      <c:catAx>
        <c:axId val="8069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0698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698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06968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Zuurstof in mg per liter   rode lijn geeft minimum aan</a:t>
            </a:r>
          </a:p>
        </c:rich>
      </c:tx>
      <c:layout>
        <c:manualLayout>
          <c:xMode val="edge"/>
          <c:yMode val="edge"/>
          <c:x val="0.24376731301939059"/>
          <c:y val="3.937007874015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861495844875349E-2"/>
          <c:y val="0.15354330708661418"/>
          <c:w val="0.94459833795013848"/>
          <c:h val="0.7519685039370078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'vijver 3'!$A$5:$A$16</c:f>
              <c:strCache>
                <c:ptCount val="12"/>
                <c:pt idx="0">
                  <c:v>08-01</c:v>
                </c:pt>
                <c:pt idx="1">
                  <c:v>05-02</c:v>
                </c:pt>
                <c:pt idx="2">
                  <c:v>12-03</c:v>
                </c:pt>
                <c:pt idx="3">
                  <c:v>16-04</c:v>
                </c:pt>
                <c:pt idx="4">
                  <c:v>06-05</c:v>
                </c:pt>
                <c:pt idx="5">
                  <c:v>02-06</c:v>
                </c:pt>
                <c:pt idx="6">
                  <c:v>07-07</c:v>
                </c:pt>
                <c:pt idx="7">
                  <c:v>03-08</c:v>
                </c:pt>
                <c:pt idx="8">
                  <c:v>07-09</c:v>
                </c:pt>
                <c:pt idx="9">
                  <c:v>06-10</c:v>
                </c:pt>
                <c:pt idx="10">
                  <c:v>06-11</c:v>
                </c:pt>
                <c:pt idx="11">
                  <c:v>03-12</c:v>
                </c:pt>
              </c:strCache>
            </c:strRef>
          </c:cat>
          <c:val>
            <c:numRef>
              <c:f>'vijver 3'!$D$5:$D$16</c:f>
              <c:numCache>
                <c:formatCode>0.0</c:formatCode>
                <c:ptCount val="12"/>
                <c:pt idx="0">
                  <c:v>7.6</c:v>
                </c:pt>
                <c:pt idx="1">
                  <c:v>8.4</c:v>
                </c:pt>
                <c:pt idx="2">
                  <c:v>10.1</c:v>
                </c:pt>
                <c:pt idx="3">
                  <c:v>8.6</c:v>
                </c:pt>
                <c:pt idx="4">
                  <c:v>10.7</c:v>
                </c:pt>
                <c:pt idx="5">
                  <c:v>10.199999999999999</c:v>
                </c:pt>
                <c:pt idx="6">
                  <c:v>11.6</c:v>
                </c:pt>
                <c:pt idx="7">
                  <c:v>6.2</c:v>
                </c:pt>
                <c:pt idx="8">
                  <c:v>8.5</c:v>
                </c:pt>
                <c:pt idx="9">
                  <c:v>8</c:v>
                </c:pt>
                <c:pt idx="10">
                  <c:v>8</c:v>
                </c:pt>
                <c:pt idx="1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C0-4932-AD38-914655A643D0}"/>
            </c:ext>
          </c:extLst>
        </c:ser>
        <c:ser>
          <c:idx val="1"/>
          <c:order val="1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normering!$B$5:$B$16</c:f>
              <c:numCache>
                <c:formatCode>General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C0-4932-AD38-914655A64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711040"/>
        <c:axId val="80721024"/>
      </c:lineChart>
      <c:catAx>
        <c:axId val="8071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0721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721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07110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Ph waarde  zuurtegraad    tussen rode strepen is optimaal voor vis</a:t>
            </a:r>
          </a:p>
        </c:rich>
      </c:tx>
      <c:layout>
        <c:manualLayout>
          <c:xMode val="edge"/>
          <c:yMode val="edge"/>
          <c:x val="0.17337046461425332"/>
          <c:y val="3.85964912280701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995868230341586E-2"/>
          <c:y val="0.12631622230065206"/>
          <c:w val="0.94868302805011762"/>
          <c:h val="0.7508797658983206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'vijver 3'!$A$5:$A$16</c:f>
              <c:strCache>
                <c:ptCount val="12"/>
                <c:pt idx="0">
                  <c:v>08-01</c:v>
                </c:pt>
                <c:pt idx="1">
                  <c:v>05-02</c:v>
                </c:pt>
                <c:pt idx="2">
                  <c:v>12-03</c:v>
                </c:pt>
                <c:pt idx="3">
                  <c:v>16-04</c:v>
                </c:pt>
                <c:pt idx="4">
                  <c:v>06-05</c:v>
                </c:pt>
                <c:pt idx="5">
                  <c:v>02-06</c:v>
                </c:pt>
                <c:pt idx="6">
                  <c:v>07-07</c:v>
                </c:pt>
                <c:pt idx="7">
                  <c:v>03-08</c:v>
                </c:pt>
                <c:pt idx="8">
                  <c:v>07-09</c:v>
                </c:pt>
                <c:pt idx="9">
                  <c:v>06-10</c:v>
                </c:pt>
                <c:pt idx="10">
                  <c:v>06-11</c:v>
                </c:pt>
                <c:pt idx="11">
                  <c:v>03-12</c:v>
                </c:pt>
              </c:strCache>
            </c:strRef>
          </c:cat>
          <c:val>
            <c:numRef>
              <c:f>'vijver 3'!$G$5:$G$16</c:f>
              <c:numCache>
                <c:formatCode>General</c:formatCode>
                <c:ptCount val="12"/>
                <c:pt idx="0">
                  <c:v>6.3</c:v>
                </c:pt>
                <c:pt idx="1">
                  <c:v>6.4</c:v>
                </c:pt>
                <c:pt idx="2">
                  <c:v>6.4</c:v>
                </c:pt>
                <c:pt idx="3">
                  <c:v>6.6</c:v>
                </c:pt>
                <c:pt idx="4">
                  <c:v>6.7</c:v>
                </c:pt>
                <c:pt idx="5">
                  <c:v>7.3</c:v>
                </c:pt>
                <c:pt idx="6">
                  <c:v>8.6</c:v>
                </c:pt>
                <c:pt idx="7">
                  <c:v>6.6</c:v>
                </c:pt>
                <c:pt idx="8">
                  <c:v>6.7</c:v>
                </c:pt>
                <c:pt idx="9">
                  <c:v>6.5</c:v>
                </c:pt>
                <c:pt idx="10">
                  <c:v>6.5</c:v>
                </c:pt>
                <c:pt idx="11">
                  <c:v>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AF-46D4-A99C-B61878269C7D}"/>
            </c:ext>
          </c:extLst>
        </c:ser>
        <c:ser>
          <c:idx val="1"/>
          <c:order val="1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'vijver 3'!$A$5:$A$16</c:f>
              <c:strCache>
                <c:ptCount val="12"/>
                <c:pt idx="0">
                  <c:v>08-01</c:v>
                </c:pt>
                <c:pt idx="1">
                  <c:v>05-02</c:v>
                </c:pt>
                <c:pt idx="2">
                  <c:v>12-03</c:v>
                </c:pt>
                <c:pt idx="3">
                  <c:v>16-04</c:v>
                </c:pt>
                <c:pt idx="4">
                  <c:v>06-05</c:v>
                </c:pt>
                <c:pt idx="5">
                  <c:v>02-06</c:v>
                </c:pt>
                <c:pt idx="6">
                  <c:v>07-07</c:v>
                </c:pt>
                <c:pt idx="7">
                  <c:v>03-08</c:v>
                </c:pt>
                <c:pt idx="8">
                  <c:v>07-09</c:v>
                </c:pt>
                <c:pt idx="9">
                  <c:v>06-10</c:v>
                </c:pt>
                <c:pt idx="10">
                  <c:v>06-11</c:v>
                </c:pt>
                <c:pt idx="11">
                  <c:v>03-12</c:v>
                </c:pt>
              </c:strCache>
            </c:strRef>
          </c:cat>
          <c:val>
            <c:numRef>
              <c:f>normering!$D$5:$D$16</c:f>
              <c:numCache>
                <c:formatCode>General</c:formatCode>
                <c:ptCount val="12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AF-46D4-A99C-B61878269C7D}"/>
            </c:ext>
          </c:extLst>
        </c:ser>
        <c:ser>
          <c:idx val="2"/>
          <c:order val="2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'vijver 3'!$A$5:$A$16</c:f>
              <c:strCache>
                <c:ptCount val="12"/>
                <c:pt idx="0">
                  <c:v>08-01</c:v>
                </c:pt>
                <c:pt idx="1">
                  <c:v>05-02</c:v>
                </c:pt>
                <c:pt idx="2">
                  <c:v>12-03</c:v>
                </c:pt>
                <c:pt idx="3">
                  <c:v>16-04</c:v>
                </c:pt>
                <c:pt idx="4">
                  <c:v>06-05</c:v>
                </c:pt>
                <c:pt idx="5">
                  <c:v>02-06</c:v>
                </c:pt>
                <c:pt idx="6">
                  <c:v>07-07</c:v>
                </c:pt>
                <c:pt idx="7">
                  <c:v>03-08</c:v>
                </c:pt>
                <c:pt idx="8">
                  <c:v>07-09</c:v>
                </c:pt>
                <c:pt idx="9">
                  <c:v>06-10</c:v>
                </c:pt>
                <c:pt idx="10">
                  <c:v>06-11</c:v>
                </c:pt>
                <c:pt idx="11">
                  <c:v>03-12</c:v>
                </c:pt>
              </c:strCache>
            </c:strRef>
          </c:cat>
          <c:val>
            <c:numRef>
              <c:f>normering!$E$5:$E$16</c:f>
              <c:numCache>
                <c:formatCode>General</c:formatCode>
                <c:ptCount val="12"/>
                <c:pt idx="0">
                  <c:v>8.8000000000000007</c:v>
                </c:pt>
                <c:pt idx="1">
                  <c:v>8.8000000000000007</c:v>
                </c:pt>
                <c:pt idx="2">
                  <c:v>8.8000000000000007</c:v>
                </c:pt>
                <c:pt idx="3">
                  <c:v>8.8000000000000007</c:v>
                </c:pt>
                <c:pt idx="4">
                  <c:v>8.8000000000000007</c:v>
                </c:pt>
                <c:pt idx="5">
                  <c:v>8.8000000000000007</c:v>
                </c:pt>
                <c:pt idx="6">
                  <c:v>8.8000000000000007</c:v>
                </c:pt>
                <c:pt idx="7">
                  <c:v>8.8000000000000007</c:v>
                </c:pt>
                <c:pt idx="8">
                  <c:v>8.8000000000000007</c:v>
                </c:pt>
                <c:pt idx="9">
                  <c:v>8.8000000000000007</c:v>
                </c:pt>
                <c:pt idx="10">
                  <c:v>8.8000000000000007</c:v>
                </c:pt>
                <c:pt idx="11">
                  <c:v>8.8000000000000007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AF-46D4-A99C-B61878269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755328"/>
        <c:axId val="80773504"/>
      </c:lineChart>
      <c:catAx>
        <c:axId val="80755328"/>
        <c:scaling>
          <c:orientation val="minMax"/>
        </c:scaling>
        <c:delete val="0"/>
        <c:axPos val="b"/>
        <c:numFmt formatCode="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0773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773504"/>
        <c:scaling>
          <c:orientation val="minMax"/>
          <c:max val="14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07553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Water en luchttemperatuur</a:t>
            </a:r>
          </a:p>
        </c:rich>
      </c:tx>
      <c:layout>
        <c:manualLayout>
          <c:xMode val="edge"/>
          <c:yMode val="edge"/>
          <c:x val="0.36791191557486846"/>
          <c:y val="3.7931034482758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73457994924029"/>
          <c:y val="0.14827586206896551"/>
          <c:w val="0.85200668331642693"/>
          <c:h val="0.73448275862068968"/>
        </c:manualLayout>
      </c:layout>
      <c:barChart>
        <c:barDir val="col"/>
        <c:grouping val="clustered"/>
        <c:varyColors val="0"/>
        <c:ser>
          <c:idx val="0"/>
          <c:order val="0"/>
          <c:tx>
            <c:v>Luchttemperatuur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'vijver 4'!$A$5:$A$16</c:f>
              <c:strCache>
                <c:ptCount val="12"/>
                <c:pt idx="0">
                  <c:v>08-01</c:v>
                </c:pt>
                <c:pt idx="1">
                  <c:v>05-02</c:v>
                </c:pt>
                <c:pt idx="2">
                  <c:v>12-03</c:v>
                </c:pt>
                <c:pt idx="3">
                  <c:v>16-04</c:v>
                </c:pt>
                <c:pt idx="4">
                  <c:v>06-05</c:v>
                </c:pt>
                <c:pt idx="5">
                  <c:v>02-06</c:v>
                </c:pt>
                <c:pt idx="6">
                  <c:v>07-07</c:v>
                </c:pt>
                <c:pt idx="7">
                  <c:v>03-08</c:v>
                </c:pt>
                <c:pt idx="8">
                  <c:v>07-09</c:v>
                </c:pt>
                <c:pt idx="9">
                  <c:v>06-10</c:v>
                </c:pt>
                <c:pt idx="10">
                  <c:v>06-11</c:v>
                </c:pt>
                <c:pt idx="11">
                  <c:v>03-12</c:v>
                </c:pt>
              </c:strCache>
            </c:strRef>
          </c:cat>
          <c:val>
            <c:numRef>
              <c:f>'vijver 4'!$B$5:$B$16</c:f>
              <c:numCache>
                <c:formatCode>0.0</c:formatCode>
                <c:ptCount val="12"/>
                <c:pt idx="0">
                  <c:v>10.199999999999999</c:v>
                </c:pt>
                <c:pt idx="1">
                  <c:v>4.5</c:v>
                </c:pt>
                <c:pt idx="2">
                  <c:v>10</c:v>
                </c:pt>
                <c:pt idx="3">
                  <c:v>13.5</c:v>
                </c:pt>
                <c:pt idx="4">
                  <c:v>10.9</c:v>
                </c:pt>
                <c:pt idx="5">
                  <c:v>22</c:v>
                </c:pt>
                <c:pt idx="6">
                  <c:v>14.3</c:v>
                </c:pt>
                <c:pt idx="7">
                  <c:v>14.4</c:v>
                </c:pt>
                <c:pt idx="8">
                  <c:v>17</c:v>
                </c:pt>
                <c:pt idx="9">
                  <c:v>12</c:v>
                </c:pt>
                <c:pt idx="10">
                  <c:v>12</c:v>
                </c:pt>
                <c:pt idx="11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CB-44D4-8C09-B94C517AC9C3}"/>
            </c:ext>
          </c:extLst>
        </c:ser>
        <c:ser>
          <c:idx val="1"/>
          <c:order val="1"/>
          <c:tx>
            <c:v>Watertemperatuur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'vijver 4'!$A$5:$A$16</c:f>
              <c:strCache>
                <c:ptCount val="12"/>
                <c:pt idx="0">
                  <c:v>08-01</c:v>
                </c:pt>
                <c:pt idx="1">
                  <c:v>05-02</c:v>
                </c:pt>
                <c:pt idx="2">
                  <c:v>12-03</c:v>
                </c:pt>
                <c:pt idx="3">
                  <c:v>16-04</c:v>
                </c:pt>
                <c:pt idx="4">
                  <c:v>06-05</c:v>
                </c:pt>
                <c:pt idx="5">
                  <c:v>02-06</c:v>
                </c:pt>
                <c:pt idx="6">
                  <c:v>07-07</c:v>
                </c:pt>
                <c:pt idx="7">
                  <c:v>03-08</c:v>
                </c:pt>
                <c:pt idx="8">
                  <c:v>07-09</c:v>
                </c:pt>
                <c:pt idx="9">
                  <c:v>06-10</c:v>
                </c:pt>
                <c:pt idx="10">
                  <c:v>06-11</c:v>
                </c:pt>
                <c:pt idx="11">
                  <c:v>03-12</c:v>
                </c:pt>
              </c:strCache>
            </c:strRef>
          </c:cat>
          <c:val>
            <c:numRef>
              <c:f>'vijver 4'!$C$5:$C$16</c:f>
              <c:numCache>
                <c:formatCode>0.0</c:formatCode>
                <c:ptCount val="12"/>
                <c:pt idx="0">
                  <c:v>5.2</c:v>
                </c:pt>
                <c:pt idx="1">
                  <c:v>5.9</c:v>
                </c:pt>
                <c:pt idx="2">
                  <c:v>8.1</c:v>
                </c:pt>
                <c:pt idx="3">
                  <c:v>13.3</c:v>
                </c:pt>
                <c:pt idx="4">
                  <c:v>15</c:v>
                </c:pt>
                <c:pt idx="5">
                  <c:v>21</c:v>
                </c:pt>
                <c:pt idx="6">
                  <c:v>19.8</c:v>
                </c:pt>
                <c:pt idx="7">
                  <c:v>22.2</c:v>
                </c:pt>
                <c:pt idx="8">
                  <c:v>18.3</c:v>
                </c:pt>
                <c:pt idx="9">
                  <c:v>13.7</c:v>
                </c:pt>
                <c:pt idx="10">
                  <c:v>10.7</c:v>
                </c:pt>
                <c:pt idx="11">
                  <c:v>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CB-44D4-8C09-B94C517AC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069760"/>
        <c:axId val="80071296"/>
      </c:barChart>
      <c:catAx>
        <c:axId val="8006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0071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071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Graden C.</a:t>
                </a:r>
              </a:p>
            </c:rich>
          </c:tx>
          <c:layout>
            <c:manualLayout>
              <c:xMode val="edge"/>
              <c:yMode val="edge"/>
              <c:x val="6.9156293222683261E-3"/>
              <c:y val="0.2793103448275862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00697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529838853130908"/>
          <c:y val="1.7241379310344827E-2"/>
          <c:w val="0.15491024202887504"/>
          <c:h val="0.103448275862068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Zuurstofverzadiging in %   rode lijn geeft minimum aan</a:t>
            </a:r>
          </a:p>
        </c:rich>
      </c:tx>
      <c:layout>
        <c:manualLayout>
          <c:xMode val="edge"/>
          <c:yMode val="edge"/>
          <c:x val="0.23651481324170576"/>
          <c:y val="3.92156862745098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344448781726505E-2"/>
          <c:y val="0.15686334583082809"/>
          <c:w val="0.95435813553301074"/>
          <c:h val="0.7411793090506627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'vijver 4'!$A$5:$A$16</c:f>
              <c:strCache>
                <c:ptCount val="12"/>
                <c:pt idx="0">
                  <c:v>08-01</c:v>
                </c:pt>
                <c:pt idx="1">
                  <c:v>05-02</c:v>
                </c:pt>
                <c:pt idx="2">
                  <c:v>12-03</c:v>
                </c:pt>
                <c:pt idx="3">
                  <c:v>16-04</c:v>
                </c:pt>
                <c:pt idx="4">
                  <c:v>06-05</c:v>
                </c:pt>
                <c:pt idx="5">
                  <c:v>02-06</c:v>
                </c:pt>
                <c:pt idx="6">
                  <c:v>07-07</c:v>
                </c:pt>
                <c:pt idx="7">
                  <c:v>03-08</c:v>
                </c:pt>
                <c:pt idx="8">
                  <c:v>07-09</c:v>
                </c:pt>
                <c:pt idx="9">
                  <c:v>06-10</c:v>
                </c:pt>
                <c:pt idx="10">
                  <c:v>06-11</c:v>
                </c:pt>
                <c:pt idx="11">
                  <c:v>03-12</c:v>
                </c:pt>
              </c:strCache>
            </c:strRef>
          </c:cat>
          <c:val>
            <c:numRef>
              <c:f>'vijver 4'!$E$5:$E$16</c:f>
              <c:numCache>
                <c:formatCode>General</c:formatCode>
                <c:ptCount val="12"/>
                <c:pt idx="0">
                  <c:v>87</c:v>
                </c:pt>
                <c:pt idx="1">
                  <c:v>93</c:v>
                </c:pt>
                <c:pt idx="2">
                  <c:v>119</c:v>
                </c:pt>
                <c:pt idx="3">
                  <c:v>129</c:v>
                </c:pt>
                <c:pt idx="4">
                  <c:v>124</c:v>
                </c:pt>
                <c:pt idx="5">
                  <c:v>124</c:v>
                </c:pt>
                <c:pt idx="6">
                  <c:v>115</c:v>
                </c:pt>
                <c:pt idx="7">
                  <c:v>153</c:v>
                </c:pt>
                <c:pt idx="8">
                  <c:v>75</c:v>
                </c:pt>
                <c:pt idx="9">
                  <c:v>83</c:v>
                </c:pt>
                <c:pt idx="10">
                  <c:v>86</c:v>
                </c:pt>
                <c:pt idx="11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B0-406A-8D5B-ED2B9F46D49D}"/>
            </c:ext>
          </c:extLst>
        </c:ser>
        <c:ser>
          <c:idx val="1"/>
          <c:order val="1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normering!$C$5:$C$16</c:f>
              <c:numCache>
                <c:formatCode>General</c:formatCode>
                <c:ptCount val="12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B0-406A-8D5B-ED2B9F46D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244736"/>
        <c:axId val="80246272"/>
      </c:lineChart>
      <c:catAx>
        <c:axId val="80244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0246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246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0244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Zichtdiepte in cm</a:t>
            </a:r>
          </a:p>
        </c:rich>
      </c:tx>
      <c:layout>
        <c:manualLayout>
          <c:xMode val="edge"/>
          <c:yMode val="edge"/>
          <c:x val="0.41517241379310343"/>
          <c:y val="4.0723981900452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2413793103448278E-2"/>
          <c:y val="0.18552036199095023"/>
          <c:w val="0.93793103448275861"/>
          <c:h val="0.67420814479638014"/>
        </c:manualLayout>
      </c:layout>
      <c:lineChart>
        <c:grouping val="standard"/>
        <c:varyColors val="0"/>
        <c:ser>
          <c:idx val="0"/>
          <c:order val="0"/>
          <c:tx>
            <c:v>Zichtdiepte in cm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'vijver 4'!$A$5:$A$16</c:f>
              <c:strCache>
                <c:ptCount val="12"/>
                <c:pt idx="0">
                  <c:v>08-01</c:v>
                </c:pt>
                <c:pt idx="1">
                  <c:v>05-02</c:v>
                </c:pt>
                <c:pt idx="2">
                  <c:v>12-03</c:v>
                </c:pt>
                <c:pt idx="3">
                  <c:v>16-04</c:v>
                </c:pt>
                <c:pt idx="4">
                  <c:v>06-05</c:v>
                </c:pt>
                <c:pt idx="5">
                  <c:v>02-06</c:v>
                </c:pt>
                <c:pt idx="6">
                  <c:v>07-07</c:v>
                </c:pt>
                <c:pt idx="7">
                  <c:v>03-08</c:v>
                </c:pt>
                <c:pt idx="8">
                  <c:v>07-09</c:v>
                </c:pt>
                <c:pt idx="9">
                  <c:v>06-10</c:v>
                </c:pt>
                <c:pt idx="10">
                  <c:v>06-11</c:v>
                </c:pt>
                <c:pt idx="11">
                  <c:v>03-12</c:v>
                </c:pt>
              </c:strCache>
            </c:strRef>
          </c:cat>
          <c:val>
            <c:numRef>
              <c:f>'vijver 4'!$F$5:$F$16</c:f>
              <c:numCache>
                <c:formatCode>General</c:formatCode>
                <c:ptCount val="12"/>
                <c:pt idx="0">
                  <c:v>120</c:v>
                </c:pt>
                <c:pt idx="1">
                  <c:v>100</c:v>
                </c:pt>
                <c:pt idx="2">
                  <c:v>90</c:v>
                </c:pt>
                <c:pt idx="3">
                  <c:v>150</c:v>
                </c:pt>
                <c:pt idx="4">
                  <c:v>200</c:v>
                </c:pt>
                <c:pt idx="5">
                  <c:v>200</c:v>
                </c:pt>
                <c:pt idx="6">
                  <c:v>90</c:v>
                </c:pt>
                <c:pt idx="7">
                  <c:v>80</c:v>
                </c:pt>
                <c:pt idx="8">
                  <c:v>90</c:v>
                </c:pt>
                <c:pt idx="9">
                  <c:v>90</c:v>
                </c:pt>
                <c:pt idx="10">
                  <c:v>200</c:v>
                </c:pt>
                <c:pt idx="11">
                  <c:v>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BE-41E9-A7FD-E2027ADB35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807040"/>
        <c:axId val="80808576"/>
      </c:lineChart>
      <c:catAx>
        <c:axId val="80807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0808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808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08070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Zuurstof in mg per liter     rode lijn geeft het minimum aan</a:t>
            </a:r>
          </a:p>
        </c:rich>
      </c:tx>
      <c:layout>
        <c:manualLayout>
          <c:xMode val="edge"/>
          <c:yMode val="edge"/>
          <c:x val="0.21991730286826178"/>
          <c:y val="3.937007874015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70823703891803E-2"/>
          <c:y val="0.15748031496062992"/>
          <c:w val="0.93776060274113227"/>
          <c:h val="0.7362204724409449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'vijver 4'!$A$5:$A$16</c:f>
              <c:strCache>
                <c:ptCount val="12"/>
                <c:pt idx="0">
                  <c:v>08-01</c:v>
                </c:pt>
                <c:pt idx="1">
                  <c:v>05-02</c:v>
                </c:pt>
                <c:pt idx="2">
                  <c:v>12-03</c:v>
                </c:pt>
                <c:pt idx="3">
                  <c:v>16-04</c:v>
                </c:pt>
                <c:pt idx="4">
                  <c:v>06-05</c:v>
                </c:pt>
                <c:pt idx="5">
                  <c:v>02-06</c:v>
                </c:pt>
                <c:pt idx="6">
                  <c:v>07-07</c:v>
                </c:pt>
                <c:pt idx="7">
                  <c:v>03-08</c:v>
                </c:pt>
                <c:pt idx="8">
                  <c:v>07-09</c:v>
                </c:pt>
                <c:pt idx="9">
                  <c:v>06-10</c:v>
                </c:pt>
                <c:pt idx="10">
                  <c:v>06-11</c:v>
                </c:pt>
                <c:pt idx="11">
                  <c:v>03-12</c:v>
                </c:pt>
              </c:strCache>
            </c:strRef>
          </c:cat>
          <c:val>
            <c:numRef>
              <c:f>'vijver 4'!$D$5:$D$16</c:f>
              <c:numCache>
                <c:formatCode>0.0</c:formatCode>
                <c:ptCount val="12"/>
                <c:pt idx="0">
                  <c:v>11</c:v>
                </c:pt>
                <c:pt idx="1">
                  <c:v>11.3</c:v>
                </c:pt>
                <c:pt idx="2">
                  <c:v>14.1</c:v>
                </c:pt>
                <c:pt idx="3">
                  <c:v>13.6</c:v>
                </c:pt>
                <c:pt idx="4">
                  <c:v>12.5</c:v>
                </c:pt>
                <c:pt idx="5">
                  <c:v>10.7</c:v>
                </c:pt>
                <c:pt idx="6">
                  <c:v>10.4</c:v>
                </c:pt>
                <c:pt idx="7">
                  <c:v>13.5</c:v>
                </c:pt>
                <c:pt idx="8">
                  <c:v>7</c:v>
                </c:pt>
                <c:pt idx="9">
                  <c:v>8.5</c:v>
                </c:pt>
                <c:pt idx="10">
                  <c:v>9.3000000000000007</c:v>
                </c:pt>
                <c:pt idx="11">
                  <c:v>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D1-4ACF-90D1-601B9F765C20}"/>
            </c:ext>
          </c:extLst>
        </c:ser>
        <c:ser>
          <c:idx val="1"/>
          <c:order val="1"/>
          <c:spPr>
            <a:ln w="25400">
              <a:solidFill>
                <a:srgbClr val="FF0000"/>
              </a:solidFill>
              <a:prstDash val="solid"/>
            </a:ln>
          </c:spPr>
          <c:marker>
            <c:symbol val="dot"/>
            <c:size val="3"/>
            <c:spPr>
              <a:noFill/>
              <a:ln w="9525">
                <a:noFill/>
              </a:ln>
            </c:spPr>
          </c:marker>
          <c:val>
            <c:numRef>
              <c:f>normering!$B$5:$B$16</c:f>
              <c:numCache>
                <c:formatCode>General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D1-4ACF-90D1-601B9F765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824960"/>
        <c:axId val="80835328"/>
      </c:lineChart>
      <c:catAx>
        <c:axId val="80824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0835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835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08249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Zuurstofverzadiging in %         rode lijn geeft minimum aan</a:t>
            </a:r>
          </a:p>
        </c:rich>
      </c:tx>
      <c:layout>
        <c:manualLayout>
          <c:xMode val="edge"/>
          <c:yMode val="edge"/>
          <c:x val="0.21961340467800641"/>
          <c:y val="3.92156862745098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292842830657341E-2"/>
          <c:y val="0.15686334583082809"/>
          <c:w val="0.95442053318460074"/>
          <c:h val="0.7411793090506627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'vijver 1'!$A$5:$A$16</c:f>
              <c:strCache>
                <c:ptCount val="12"/>
                <c:pt idx="0">
                  <c:v>08-01</c:v>
                </c:pt>
                <c:pt idx="1">
                  <c:v>05-02</c:v>
                </c:pt>
                <c:pt idx="2">
                  <c:v>12-03</c:v>
                </c:pt>
                <c:pt idx="3">
                  <c:v>16-04</c:v>
                </c:pt>
                <c:pt idx="4">
                  <c:v>06-05</c:v>
                </c:pt>
                <c:pt idx="5">
                  <c:v>02-06</c:v>
                </c:pt>
                <c:pt idx="6">
                  <c:v>07-07</c:v>
                </c:pt>
                <c:pt idx="7">
                  <c:v>03-08</c:v>
                </c:pt>
                <c:pt idx="8">
                  <c:v>07-09</c:v>
                </c:pt>
                <c:pt idx="9">
                  <c:v>06-10</c:v>
                </c:pt>
                <c:pt idx="10">
                  <c:v>06-11</c:v>
                </c:pt>
                <c:pt idx="11">
                  <c:v>03-12</c:v>
                </c:pt>
              </c:strCache>
            </c:strRef>
          </c:cat>
          <c:val>
            <c:numRef>
              <c:f>'vijver 1'!$E$5:$E$16</c:f>
              <c:numCache>
                <c:formatCode>General</c:formatCode>
                <c:ptCount val="12"/>
                <c:pt idx="0">
                  <c:v>75</c:v>
                </c:pt>
                <c:pt idx="1">
                  <c:v>89</c:v>
                </c:pt>
                <c:pt idx="2">
                  <c:v>81</c:v>
                </c:pt>
                <c:pt idx="3">
                  <c:v>162</c:v>
                </c:pt>
                <c:pt idx="4">
                  <c:v>79</c:v>
                </c:pt>
                <c:pt idx="5">
                  <c:v>101</c:v>
                </c:pt>
                <c:pt idx="6">
                  <c:v>77</c:v>
                </c:pt>
                <c:pt idx="7">
                  <c:v>119</c:v>
                </c:pt>
                <c:pt idx="8">
                  <c:v>63</c:v>
                </c:pt>
                <c:pt idx="9">
                  <c:v>92</c:v>
                </c:pt>
                <c:pt idx="10">
                  <c:v>84</c:v>
                </c:pt>
                <c:pt idx="11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BF-4DE1-959F-8852539E0250}"/>
            </c:ext>
          </c:extLst>
        </c:ser>
        <c:ser>
          <c:idx val="1"/>
          <c:order val="1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normering!$C$5:$C$16</c:f>
              <c:numCache>
                <c:formatCode>General</c:formatCode>
                <c:ptCount val="12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BF-4DE1-959F-8852539E02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811136"/>
        <c:axId val="60812672"/>
      </c:lineChart>
      <c:catAx>
        <c:axId val="6081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0812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812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08111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Ph waarde  zuurtegraad    tussen rode strepen is optimaal voor vis</a:t>
            </a:r>
          </a:p>
        </c:rich>
      </c:tx>
      <c:layout>
        <c:manualLayout>
          <c:xMode val="edge"/>
          <c:yMode val="edge"/>
          <c:x val="0.20746917008817881"/>
          <c:y val="3.80622837370242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344448781726505E-2"/>
          <c:y val="0.14532896526439038"/>
          <c:w val="0.95435813553301074"/>
          <c:h val="0.7335652532393038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'vijver 4'!$A$5:$A$16</c:f>
              <c:strCache>
                <c:ptCount val="12"/>
                <c:pt idx="0">
                  <c:v>08-01</c:v>
                </c:pt>
                <c:pt idx="1">
                  <c:v>05-02</c:v>
                </c:pt>
                <c:pt idx="2">
                  <c:v>12-03</c:v>
                </c:pt>
                <c:pt idx="3">
                  <c:v>16-04</c:v>
                </c:pt>
                <c:pt idx="4">
                  <c:v>06-05</c:v>
                </c:pt>
                <c:pt idx="5">
                  <c:v>02-06</c:v>
                </c:pt>
                <c:pt idx="6">
                  <c:v>07-07</c:v>
                </c:pt>
                <c:pt idx="7">
                  <c:v>03-08</c:v>
                </c:pt>
                <c:pt idx="8">
                  <c:v>07-09</c:v>
                </c:pt>
                <c:pt idx="9">
                  <c:v>06-10</c:v>
                </c:pt>
                <c:pt idx="10">
                  <c:v>06-11</c:v>
                </c:pt>
                <c:pt idx="11">
                  <c:v>03-12</c:v>
                </c:pt>
              </c:strCache>
            </c:strRef>
          </c:cat>
          <c:val>
            <c:numRef>
              <c:f>'vijver 4'!$G$5:$G$16</c:f>
              <c:numCache>
                <c:formatCode>General</c:formatCode>
                <c:ptCount val="12"/>
                <c:pt idx="0">
                  <c:v>6.5</c:v>
                </c:pt>
                <c:pt idx="1">
                  <c:v>6.5</c:v>
                </c:pt>
                <c:pt idx="2">
                  <c:v>6.7</c:v>
                </c:pt>
                <c:pt idx="3">
                  <c:v>8</c:v>
                </c:pt>
                <c:pt idx="4">
                  <c:v>7.1</c:v>
                </c:pt>
                <c:pt idx="5">
                  <c:v>7.4</c:v>
                </c:pt>
                <c:pt idx="6">
                  <c:v>7</c:v>
                </c:pt>
                <c:pt idx="7">
                  <c:v>8.3000000000000007</c:v>
                </c:pt>
                <c:pt idx="8">
                  <c:v>6.5</c:v>
                </c:pt>
                <c:pt idx="9">
                  <c:v>6.7</c:v>
                </c:pt>
                <c:pt idx="10">
                  <c:v>6.7</c:v>
                </c:pt>
                <c:pt idx="11">
                  <c:v>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E4-489E-9CC1-A23536F45486}"/>
            </c:ext>
          </c:extLst>
        </c:ser>
        <c:ser>
          <c:idx val="1"/>
          <c:order val="1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'vijver 4'!$A$5:$A$16</c:f>
              <c:strCache>
                <c:ptCount val="12"/>
                <c:pt idx="0">
                  <c:v>08-01</c:v>
                </c:pt>
                <c:pt idx="1">
                  <c:v>05-02</c:v>
                </c:pt>
                <c:pt idx="2">
                  <c:v>12-03</c:v>
                </c:pt>
                <c:pt idx="3">
                  <c:v>16-04</c:v>
                </c:pt>
                <c:pt idx="4">
                  <c:v>06-05</c:v>
                </c:pt>
                <c:pt idx="5">
                  <c:v>02-06</c:v>
                </c:pt>
                <c:pt idx="6">
                  <c:v>07-07</c:v>
                </c:pt>
                <c:pt idx="7">
                  <c:v>03-08</c:v>
                </c:pt>
                <c:pt idx="8">
                  <c:v>07-09</c:v>
                </c:pt>
                <c:pt idx="9">
                  <c:v>06-10</c:v>
                </c:pt>
                <c:pt idx="10">
                  <c:v>06-11</c:v>
                </c:pt>
                <c:pt idx="11">
                  <c:v>03-12</c:v>
                </c:pt>
              </c:strCache>
            </c:strRef>
          </c:cat>
          <c:val>
            <c:numRef>
              <c:f>normering!$D$5:$D$16</c:f>
              <c:numCache>
                <c:formatCode>General</c:formatCode>
                <c:ptCount val="12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E4-489E-9CC1-A23536F45486}"/>
            </c:ext>
          </c:extLst>
        </c:ser>
        <c:ser>
          <c:idx val="2"/>
          <c:order val="2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'vijver 4'!$A$5:$A$16</c:f>
              <c:strCache>
                <c:ptCount val="12"/>
                <c:pt idx="0">
                  <c:v>08-01</c:v>
                </c:pt>
                <c:pt idx="1">
                  <c:v>05-02</c:v>
                </c:pt>
                <c:pt idx="2">
                  <c:v>12-03</c:v>
                </c:pt>
                <c:pt idx="3">
                  <c:v>16-04</c:v>
                </c:pt>
                <c:pt idx="4">
                  <c:v>06-05</c:v>
                </c:pt>
                <c:pt idx="5">
                  <c:v>02-06</c:v>
                </c:pt>
                <c:pt idx="6">
                  <c:v>07-07</c:v>
                </c:pt>
                <c:pt idx="7">
                  <c:v>03-08</c:v>
                </c:pt>
                <c:pt idx="8">
                  <c:v>07-09</c:v>
                </c:pt>
                <c:pt idx="9">
                  <c:v>06-10</c:v>
                </c:pt>
                <c:pt idx="10">
                  <c:v>06-11</c:v>
                </c:pt>
                <c:pt idx="11">
                  <c:v>03-12</c:v>
                </c:pt>
              </c:strCache>
            </c:strRef>
          </c:cat>
          <c:val>
            <c:numRef>
              <c:f>normering!$E$5:$E$16</c:f>
              <c:numCache>
                <c:formatCode>General</c:formatCode>
                <c:ptCount val="12"/>
                <c:pt idx="0">
                  <c:v>8.8000000000000007</c:v>
                </c:pt>
                <c:pt idx="1">
                  <c:v>8.8000000000000007</c:v>
                </c:pt>
                <c:pt idx="2">
                  <c:v>8.8000000000000007</c:v>
                </c:pt>
                <c:pt idx="3">
                  <c:v>8.8000000000000007</c:v>
                </c:pt>
                <c:pt idx="4">
                  <c:v>8.8000000000000007</c:v>
                </c:pt>
                <c:pt idx="5">
                  <c:v>8.8000000000000007</c:v>
                </c:pt>
                <c:pt idx="6">
                  <c:v>8.8000000000000007</c:v>
                </c:pt>
                <c:pt idx="7">
                  <c:v>8.8000000000000007</c:v>
                </c:pt>
                <c:pt idx="8">
                  <c:v>8.8000000000000007</c:v>
                </c:pt>
                <c:pt idx="9">
                  <c:v>8.8000000000000007</c:v>
                </c:pt>
                <c:pt idx="10">
                  <c:v>8.8000000000000007</c:v>
                </c:pt>
                <c:pt idx="11">
                  <c:v>8.8000000000000007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E4-489E-9CC1-A23536F45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152256"/>
        <c:axId val="81158144"/>
      </c:lineChart>
      <c:catAx>
        <c:axId val="81152256"/>
        <c:scaling>
          <c:orientation val="minMax"/>
        </c:scaling>
        <c:delete val="0"/>
        <c:axPos val="b"/>
        <c:numFmt formatCode="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1158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158144"/>
        <c:scaling>
          <c:orientation val="minMax"/>
          <c:max val="14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11522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Zichtdiepte in cm</a:t>
            </a:r>
          </a:p>
        </c:rich>
      </c:tx>
      <c:layout>
        <c:manualLayout>
          <c:xMode val="edge"/>
          <c:yMode val="edge"/>
          <c:x val="0.41517241379310343"/>
          <c:y val="4.0723981900452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2413793103448278E-2"/>
          <c:y val="0.18552036199095023"/>
          <c:w val="0.93793103448275861"/>
          <c:h val="0.67420814479638014"/>
        </c:manualLayout>
      </c:layout>
      <c:lineChart>
        <c:grouping val="standard"/>
        <c:varyColors val="0"/>
        <c:ser>
          <c:idx val="0"/>
          <c:order val="0"/>
          <c:tx>
            <c:v>Zichtdiepte in cm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'vijver 1'!$A$5:$A$16</c:f>
              <c:strCache>
                <c:ptCount val="12"/>
                <c:pt idx="0">
                  <c:v>08-01</c:v>
                </c:pt>
                <c:pt idx="1">
                  <c:v>05-02</c:v>
                </c:pt>
                <c:pt idx="2">
                  <c:v>12-03</c:v>
                </c:pt>
                <c:pt idx="3">
                  <c:v>16-04</c:v>
                </c:pt>
                <c:pt idx="4">
                  <c:v>06-05</c:v>
                </c:pt>
                <c:pt idx="5">
                  <c:v>02-06</c:v>
                </c:pt>
                <c:pt idx="6">
                  <c:v>07-07</c:v>
                </c:pt>
                <c:pt idx="7">
                  <c:v>03-08</c:v>
                </c:pt>
                <c:pt idx="8">
                  <c:v>07-09</c:v>
                </c:pt>
                <c:pt idx="9">
                  <c:v>06-10</c:v>
                </c:pt>
                <c:pt idx="10">
                  <c:v>06-11</c:v>
                </c:pt>
                <c:pt idx="11">
                  <c:v>03-12</c:v>
                </c:pt>
              </c:strCache>
            </c:strRef>
          </c:cat>
          <c:val>
            <c:numRef>
              <c:f>'vijver 1'!$F$5:$F$16</c:f>
              <c:numCache>
                <c:formatCode>General</c:formatCode>
                <c:ptCount val="12"/>
                <c:pt idx="0">
                  <c:v>100</c:v>
                </c:pt>
                <c:pt idx="1">
                  <c:v>70</c:v>
                </c:pt>
                <c:pt idx="2">
                  <c:v>60</c:v>
                </c:pt>
                <c:pt idx="3">
                  <c:v>50</c:v>
                </c:pt>
                <c:pt idx="4">
                  <c:v>200</c:v>
                </c:pt>
                <c:pt idx="5">
                  <c:v>200</c:v>
                </c:pt>
                <c:pt idx="6">
                  <c:v>70</c:v>
                </c:pt>
                <c:pt idx="7">
                  <c:v>70</c:v>
                </c:pt>
                <c:pt idx="8">
                  <c:v>70</c:v>
                </c:pt>
                <c:pt idx="9">
                  <c:v>50</c:v>
                </c:pt>
                <c:pt idx="10">
                  <c:v>40</c:v>
                </c:pt>
                <c:pt idx="11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32-433F-BD06-EE153A45B7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60288"/>
        <c:axId val="62874368"/>
      </c:lineChart>
      <c:catAx>
        <c:axId val="6286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2874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74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28602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Zuurstof in mg per liter;   rode lijn geeft minimum aan</a:t>
            </a:r>
          </a:p>
        </c:rich>
      </c:tx>
      <c:layout>
        <c:manualLayout>
          <c:xMode val="edge"/>
          <c:yMode val="edge"/>
          <c:x val="0.2669435822596864"/>
          <c:y val="1.9685039370078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091364771574561E-2"/>
          <c:y val="0.13779527559055119"/>
          <c:w val="0.93776060274113227"/>
          <c:h val="0.759842519685039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'vijver 1'!$A$5:$A$16</c:f>
              <c:strCache>
                <c:ptCount val="12"/>
                <c:pt idx="0">
                  <c:v>08-01</c:v>
                </c:pt>
                <c:pt idx="1">
                  <c:v>05-02</c:v>
                </c:pt>
                <c:pt idx="2">
                  <c:v>12-03</c:v>
                </c:pt>
                <c:pt idx="3">
                  <c:v>16-04</c:v>
                </c:pt>
                <c:pt idx="4">
                  <c:v>06-05</c:v>
                </c:pt>
                <c:pt idx="5">
                  <c:v>02-06</c:v>
                </c:pt>
                <c:pt idx="6">
                  <c:v>07-07</c:v>
                </c:pt>
                <c:pt idx="7">
                  <c:v>03-08</c:v>
                </c:pt>
                <c:pt idx="8">
                  <c:v>07-09</c:v>
                </c:pt>
                <c:pt idx="9">
                  <c:v>06-10</c:v>
                </c:pt>
                <c:pt idx="10">
                  <c:v>06-11</c:v>
                </c:pt>
                <c:pt idx="11">
                  <c:v>03-12</c:v>
                </c:pt>
              </c:strCache>
            </c:strRef>
          </c:cat>
          <c:val>
            <c:numRef>
              <c:f>'vijver 1'!$D$5:$D$16</c:f>
              <c:numCache>
                <c:formatCode>0.0</c:formatCode>
                <c:ptCount val="12"/>
                <c:pt idx="0">
                  <c:v>9.4</c:v>
                </c:pt>
                <c:pt idx="1">
                  <c:v>11</c:v>
                </c:pt>
                <c:pt idx="2">
                  <c:v>9.3000000000000007</c:v>
                </c:pt>
                <c:pt idx="3">
                  <c:v>16.8</c:v>
                </c:pt>
                <c:pt idx="4">
                  <c:v>8</c:v>
                </c:pt>
                <c:pt idx="5">
                  <c:v>9.1999999999999993</c:v>
                </c:pt>
                <c:pt idx="6">
                  <c:v>6.7</c:v>
                </c:pt>
                <c:pt idx="7">
                  <c:v>10.5</c:v>
                </c:pt>
                <c:pt idx="8">
                  <c:v>6.2</c:v>
                </c:pt>
                <c:pt idx="9">
                  <c:v>9.3000000000000007</c:v>
                </c:pt>
                <c:pt idx="10">
                  <c:v>9.3000000000000007</c:v>
                </c:pt>
                <c:pt idx="11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E9-4626-9D8C-D34F63A09145}"/>
            </c:ext>
          </c:extLst>
        </c:ser>
        <c:ser>
          <c:idx val="1"/>
          <c:order val="1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normering!$B$5:$B$16</c:f>
              <c:numCache>
                <c:formatCode>General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E9-4626-9D8C-D34F63A09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253440"/>
        <c:axId val="74254976"/>
      </c:lineChart>
      <c:catAx>
        <c:axId val="7425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74254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254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742534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Ph waarde  zuurtegraad    tussen rode strepen is optimaal voor vis</a:t>
            </a:r>
          </a:p>
        </c:rich>
      </c:tx>
      <c:layout>
        <c:manualLayout>
          <c:xMode val="edge"/>
          <c:yMode val="edge"/>
          <c:x val="0.17541450965038211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292842830657341E-2"/>
          <c:y val="0.15298535335775959"/>
          <c:w val="0.95442053318460074"/>
          <c:h val="0.7164192157241424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'vijver 1'!$A$5:$A$16</c:f>
              <c:strCache>
                <c:ptCount val="12"/>
                <c:pt idx="0">
                  <c:v>08-01</c:v>
                </c:pt>
                <c:pt idx="1">
                  <c:v>05-02</c:v>
                </c:pt>
                <c:pt idx="2">
                  <c:v>12-03</c:v>
                </c:pt>
                <c:pt idx="3">
                  <c:v>16-04</c:v>
                </c:pt>
                <c:pt idx="4">
                  <c:v>06-05</c:v>
                </c:pt>
                <c:pt idx="5">
                  <c:v>02-06</c:v>
                </c:pt>
                <c:pt idx="6">
                  <c:v>07-07</c:v>
                </c:pt>
                <c:pt idx="7">
                  <c:v>03-08</c:v>
                </c:pt>
                <c:pt idx="8">
                  <c:v>07-09</c:v>
                </c:pt>
                <c:pt idx="9">
                  <c:v>06-10</c:v>
                </c:pt>
                <c:pt idx="10">
                  <c:v>06-11</c:v>
                </c:pt>
                <c:pt idx="11">
                  <c:v>03-12</c:v>
                </c:pt>
              </c:strCache>
            </c:strRef>
          </c:cat>
          <c:val>
            <c:numRef>
              <c:f>normering!$E$5:$E$16</c:f>
              <c:numCache>
                <c:formatCode>General</c:formatCode>
                <c:ptCount val="12"/>
                <c:pt idx="0">
                  <c:v>8.8000000000000007</c:v>
                </c:pt>
                <c:pt idx="1">
                  <c:v>8.8000000000000007</c:v>
                </c:pt>
                <c:pt idx="2">
                  <c:v>8.8000000000000007</c:v>
                </c:pt>
                <c:pt idx="3">
                  <c:v>8.8000000000000007</c:v>
                </c:pt>
                <c:pt idx="4">
                  <c:v>8.8000000000000007</c:v>
                </c:pt>
                <c:pt idx="5">
                  <c:v>8.8000000000000007</c:v>
                </c:pt>
                <c:pt idx="6">
                  <c:v>8.8000000000000007</c:v>
                </c:pt>
                <c:pt idx="7">
                  <c:v>8.8000000000000007</c:v>
                </c:pt>
                <c:pt idx="8">
                  <c:v>8.8000000000000007</c:v>
                </c:pt>
                <c:pt idx="9">
                  <c:v>8.8000000000000007</c:v>
                </c:pt>
                <c:pt idx="10">
                  <c:v>8.8000000000000007</c:v>
                </c:pt>
                <c:pt idx="11">
                  <c:v>8.8000000000000007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CB-41B3-B6C7-6E6D27F7BF07}"/>
            </c:ext>
          </c:extLst>
        </c:ser>
        <c:ser>
          <c:idx val="1"/>
          <c:order val="1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'vijver 1'!$A$5:$A$16</c:f>
              <c:strCache>
                <c:ptCount val="12"/>
                <c:pt idx="0">
                  <c:v>08-01</c:v>
                </c:pt>
                <c:pt idx="1">
                  <c:v>05-02</c:v>
                </c:pt>
                <c:pt idx="2">
                  <c:v>12-03</c:v>
                </c:pt>
                <c:pt idx="3">
                  <c:v>16-04</c:v>
                </c:pt>
                <c:pt idx="4">
                  <c:v>06-05</c:v>
                </c:pt>
                <c:pt idx="5">
                  <c:v>02-06</c:v>
                </c:pt>
                <c:pt idx="6">
                  <c:v>07-07</c:v>
                </c:pt>
                <c:pt idx="7">
                  <c:v>03-08</c:v>
                </c:pt>
                <c:pt idx="8">
                  <c:v>07-09</c:v>
                </c:pt>
                <c:pt idx="9">
                  <c:v>06-10</c:v>
                </c:pt>
                <c:pt idx="10">
                  <c:v>06-11</c:v>
                </c:pt>
                <c:pt idx="11">
                  <c:v>03-12</c:v>
                </c:pt>
              </c:strCache>
            </c:strRef>
          </c:cat>
          <c:val>
            <c:numRef>
              <c:f>normering!$D$5:$D$16</c:f>
              <c:numCache>
                <c:formatCode>General</c:formatCode>
                <c:ptCount val="12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CB-41B3-B6C7-6E6D27F7BF07}"/>
            </c:ext>
          </c:extLst>
        </c:ser>
        <c:ser>
          <c:idx val="2"/>
          <c:order val="2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/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'vijver 1'!$A$5:$A$16</c:f>
              <c:strCache>
                <c:ptCount val="12"/>
                <c:pt idx="0">
                  <c:v>08-01</c:v>
                </c:pt>
                <c:pt idx="1">
                  <c:v>05-02</c:v>
                </c:pt>
                <c:pt idx="2">
                  <c:v>12-03</c:v>
                </c:pt>
                <c:pt idx="3">
                  <c:v>16-04</c:v>
                </c:pt>
                <c:pt idx="4">
                  <c:v>06-05</c:v>
                </c:pt>
                <c:pt idx="5">
                  <c:v>02-06</c:v>
                </c:pt>
                <c:pt idx="6">
                  <c:v>07-07</c:v>
                </c:pt>
                <c:pt idx="7">
                  <c:v>03-08</c:v>
                </c:pt>
                <c:pt idx="8">
                  <c:v>07-09</c:v>
                </c:pt>
                <c:pt idx="9">
                  <c:v>06-10</c:v>
                </c:pt>
                <c:pt idx="10">
                  <c:v>06-11</c:v>
                </c:pt>
                <c:pt idx="11">
                  <c:v>03-12</c:v>
                </c:pt>
              </c:strCache>
            </c:strRef>
          </c:cat>
          <c:val>
            <c:numRef>
              <c:f>'vijver 1'!$G$5:$G$16</c:f>
              <c:numCache>
                <c:formatCode>General</c:formatCode>
                <c:ptCount val="12"/>
                <c:pt idx="0">
                  <c:v>6.3</c:v>
                </c:pt>
                <c:pt idx="1">
                  <c:v>6.5</c:v>
                </c:pt>
                <c:pt idx="2">
                  <c:v>6.6</c:v>
                </c:pt>
                <c:pt idx="3">
                  <c:v>8.4</c:v>
                </c:pt>
                <c:pt idx="4">
                  <c:v>6.8</c:v>
                </c:pt>
                <c:pt idx="5">
                  <c:v>7.3</c:v>
                </c:pt>
                <c:pt idx="6">
                  <c:v>6.7</c:v>
                </c:pt>
                <c:pt idx="7">
                  <c:v>7.7</c:v>
                </c:pt>
                <c:pt idx="8">
                  <c:v>6.4</c:v>
                </c:pt>
                <c:pt idx="9">
                  <c:v>6.7</c:v>
                </c:pt>
                <c:pt idx="10">
                  <c:v>6.7</c:v>
                </c:pt>
                <c:pt idx="11">
                  <c:v>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CB-41B3-B6C7-6E6D27F7B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295168"/>
        <c:axId val="74296704"/>
      </c:lineChart>
      <c:catAx>
        <c:axId val="74295168"/>
        <c:scaling>
          <c:orientation val="minMax"/>
        </c:scaling>
        <c:delete val="0"/>
        <c:axPos val="b"/>
        <c:numFmt formatCode="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74296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296704"/>
        <c:scaling>
          <c:orientation val="minMax"/>
          <c:max val="14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742951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Water en luchttemperatuur</a:t>
            </a:r>
          </a:p>
        </c:rich>
      </c:tx>
      <c:layout>
        <c:manualLayout>
          <c:xMode val="edge"/>
          <c:yMode val="edge"/>
          <c:x val="0.36791191557486846"/>
          <c:y val="3.7931034482758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73457994924029"/>
          <c:y val="0.14827586206896551"/>
          <c:w val="0.85200668331642693"/>
          <c:h val="0.73448275862068968"/>
        </c:manualLayout>
      </c:layout>
      <c:barChart>
        <c:barDir val="col"/>
        <c:grouping val="clustered"/>
        <c:varyColors val="0"/>
        <c:ser>
          <c:idx val="0"/>
          <c:order val="0"/>
          <c:tx>
            <c:v>Luchttemperatuur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'vijver 2'!$A$5:$A$16</c:f>
              <c:strCache>
                <c:ptCount val="12"/>
                <c:pt idx="0">
                  <c:v>08-01</c:v>
                </c:pt>
                <c:pt idx="1">
                  <c:v>05-02</c:v>
                </c:pt>
                <c:pt idx="2">
                  <c:v>12-03</c:v>
                </c:pt>
                <c:pt idx="3">
                  <c:v>16-04</c:v>
                </c:pt>
                <c:pt idx="4">
                  <c:v>06-05</c:v>
                </c:pt>
                <c:pt idx="5">
                  <c:v>02-06</c:v>
                </c:pt>
                <c:pt idx="6">
                  <c:v>07-07</c:v>
                </c:pt>
                <c:pt idx="7">
                  <c:v>03-08</c:v>
                </c:pt>
                <c:pt idx="8">
                  <c:v>07-09</c:v>
                </c:pt>
                <c:pt idx="9">
                  <c:v>06-10</c:v>
                </c:pt>
                <c:pt idx="10">
                  <c:v>06-11</c:v>
                </c:pt>
                <c:pt idx="11">
                  <c:v>03-12</c:v>
                </c:pt>
              </c:strCache>
            </c:strRef>
          </c:cat>
          <c:val>
            <c:numRef>
              <c:f>'vijver 2'!$B$5:$B$16</c:f>
              <c:numCache>
                <c:formatCode>0.0</c:formatCode>
                <c:ptCount val="12"/>
                <c:pt idx="0">
                  <c:v>9.9</c:v>
                </c:pt>
                <c:pt idx="1">
                  <c:v>3.7</c:v>
                </c:pt>
                <c:pt idx="2">
                  <c:v>9.6</c:v>
                </c:pt>
                <c:pt idx="3">
                  <c:v>10.5</c:v>
                </c:pt>
                <c:pt idx="4">
                  <c:v>8.8000000000000007</c:v>
                </c:pt>
                <c:pt idx="5">
                  <c:v>21</c:v>
                </c:pt>
                <c:pt idx="6">
                  <c:v>14.8</c:v>
                </c:pt>
                <c:pt idx="7">
                  <c:v>15.5</c:v>
                </c:pt>
                <c:pt idx="8">
                  <c:v>14.6</c:v>
                </c:pt>
                <c:pt idx="9">
                  <c:v>12.5</c:v>
                </c:pt>
                <c:pt idx="10">
                  <c:v>7.6</c:v>
                </c:pt>
                <c:pt idx="11">
                  <c:v>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41-4650-8FDC-4FB6BB12A58D}"/>
            </c:ext>
          </c:extLst>
        </c:ser>
        <c:ser>
          <c:idx val="1"/>
          <c:order val="1"/>
          <c:tx>
            <c:v>Watertemperatuur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'vijver 2'!$A$5:$A$16</c:f>
              <c:strCache>
                <c:ptCount val="12"/>
                <c:pt idx="0">
                  <c:v>08-01</c:v>
                </c:pt>
                <c:pt idx="1">
                  <c:v>05-02</c:v>
                </c:pt>
                <c:pt idx="2">
                  <c:v>12-03</c:v>
                </c:pt>
                <c:pt idx="3">
                  <c:v>16-04</c:v>
                </c:pt>
                <c:pt idx="4">
                  <c:v>06-05</c:v>
                </c:pt>
                <c:pt idx="5">
                  <c:v>02-06</c:v>
                </c:pt>
                <c:pt idx="6">
                  <c:v>07-07</c:v>
                </c:pt>
                <c:pt idx="7">
                  <c:v>03-08</c:v>
                </c:pt>
                <c:pt idx="8">
                  <c:v>07-09</c:v>
                </c:pt>
                <c:pt idx="9">
                  <c:v>06-10</c:v>
                </c:pt>
                <c:pt idx="10">
                  <c:v>06-11</c:v>
                </c:pt>
                <c:pt idx="11">
                  <c:v>03-12</c:v>
                </c:pt>
              </c:strCache>
            </c:strRef>
          </c:cat>
          <c:val>
            <c:numRef>
              <c:f>'vijver 2'!$C$5:$C$16</c:f>
              <c:numCache>
                <c:formatCode>0.0</c:formatCode>
                <c:ptCount val="12"/>
                <c:pt idx="0">
                  <c:v>4.5</c:v>
                </c:pt>
                <c:pt idx="1">
                  <c:v>5.7</c:v>
                </c:pt>
                <c:pt idx="2">
                  <c:v>8.5</c:v>
                </c:pt>
                <c:pt idx="3">
                  <c:v>13.2</c:v>
                </c:pt>
                <c:pt idx="4">
                  <c:v>15.4</c:v>
                </c:pt>
                <c:pt idx="5">
                  <c:v>21</c:v>
                </c:pt>
                <c:pt idx="6">
                  <c:v>20</c:v>
                </c:pt>
                <c:pt idx="7">
                  <c:v>22</c:v>
                </c:pt>
                <c:pt idx="8">
                  <c:v>17.5</c:v>
                </c:pt>
                <c:pt idx="9">
                  <c:v>13.4</c:v>
                </c:pt>
                <c:pt idx="10">
                  <c:v>8.1999999999999993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41-4650-8FDC-4FB6BB12A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986880"/>
        <c:axId val="58988416"/>
      </c:barChart>
      <c:catAx>
        <c:axId val="58986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58988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988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Graden C.</a:t>
                </a:r>
              </a:p>
            </c:rich>
          </c:tx>
          <c:layout>
            <c:manualLayout>
              <c:xMode val="edge"/>
              <c:yMode val="edge"/>
              <c:x val="6.9156293222683261E-3"/>
              <c:y val="0.2793103448275862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589868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668151439576274"/>
          <c:y val="1.7241379310344827E-2"/>
          <c:w val="0.15491024202887504"/>
          <c:h val="0.103448275862068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Zuurstofverzadiging in %     rode lijn geeft minimum aan</a:t>
            </a:r>
          </a:p>
        </c:rich>
      </c:tx>
      <c:layout>
        <c:manualLayout>
          <c:xMode val="edge"/>
          <c:yMode val="edge"/>
          <c:x val="0.22991689750692521"/>
          <c:y val="3.92156862745098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396121883656507E-2"/>
          <c:y val="0.15686334583082809"/>
          <c:w val="0.95429362880886426"/>
          <c:h val="0.7411793090506627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'vijver 2'!$A$5:$A$16</c:f>
              <c:strCache>
                <c:ptCount val="12"/>
                <c:pt idx="0">
                  <c:v>08-01</c:v>
                </c:pt>
                <c:pt idx="1">
                  <c:v>05-02</c:v>
                </c:pt>
                <c:pt idx="2">
                  <c:v>12-03</c:v>
                </c:pt>
                <c:pt idx="3">
                  <c:v>16-04</c:v>
                </c:pt>
                <c:pt idx="4">
                  <c:v>06-05</c:v>
                </c:pt>
                <c:pt idx="5">
                  <c:v>02-06</c:v>
                </c:pt>
                <c:pt idx="6">
                  <c:v>07-07</c:v>
                </c:pt>
                <c:pt idx="7">
                  <c:v>03-08</c:v>
                </c:pt>
                <c:pt idx="8">
                  <c:v>07-09</c:v>
                </c:pt>
                <c:pt idx="9">
                  <c:v>06-10</c:v>
                </c:pt>
                <c:pt idx="10">
                  <c:v>06-11</c:v>
                </c:pt>
                <c:pt idx="11">
                  <c:v>03-12</c:v>
                </c:pt>
              </c:strCache>
            </c:strRef>
          </c:cat>
          <c:val>
            <c:numRef>
              <c:f>'vijver 2'!$E$5:$E$16</c:f>
              <c:numCache>
                <c:formatCode>General</c:formatCode>
                <c:ptCount val="12"/>
                <c:pt idx="0">
                  <c:v>73</c:v>
                </c:pt>
                <c:pt idx="1">
                  <c:v>81</c:v>
                </c:pt>
                <c:pt idx="2">
                  <c:v>109</c:v>
                </c:pt>
                <c:pt idx="3">
                  <c:v>119</c:v>
                </c:pt>
                <c:pt idx="4">
                  <c:v>89</c:v>
                </c:pt>
                <c:pt idx="5">
                  <c:v>152</c:v>
                </c:pt>
                <c:pt idx="6">
                  <c:v>121</c:v>
                </c:pt>
                <c:pt idx="7">
                  <c:v>136</c:v>
                </c:pt>
                <c:pt idx="8">
                  <c:v>89</c:v>
                </c:pt>
                <c:pt idx="9">
                  <c:v>95</c:v>
                </c:pt>
                <c:pt idx="10">
                  <c:v>85</c:v>
                </c:pt>
                <c:pt idx="11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71-44F2-9234-7DDCF8D175A4}"/>
            </c:ext>
          </c:extLst>
        </c:ser>
        <c:ser>
          <c:idx val="1"/>
          <c:order val="1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normering!$C$5:$C$16</c:f>
              <c:numCache>
                <c:formatCode>General</c:formatCode>
                <c:ptCount val="12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71-44F2-9234-7DDCF8D175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014144"/>
        <c:axId val="59015936"/>
      </c:lineChart>
      <c:catAx>
        <c:axId val="5901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59015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015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59014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Zichtdiepte in cm</a:t>
            </a:r>
          </a:p>
        </c:rich>
      </c:tx>
      <c:layout>
        <c:manualLayout>
          <c:xMode val="edge"/>
          <c:yMode val="edge"/>
          <c:x val="0.40745885355490785"/>
          <c:y val="4.20168067226890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2486223243147369E-2"/>
          <c:y val="0.1932777074532798"/>
          <c:w val="0.93784593637097535"/>
          <c:h val="0.66386690820909144"/>
        </c:manualLayout>
      </c:layout>
      <c:lineChart>
        <c:grouping val="standard"/>
        <c:varyColors val="0"/>
        <c:ser>
          <c:idx val="0"/>
          <c:order val="0"/>
          <c:tx>
            <c:v>Zichtdiepte in cm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'vijver 2'!$A$5:$A$16</c:f>
              <c:strCache>
                <c:ptCount val="12"/>
                <c:pt idx="0">
                  <c:v>08-01</c:v>
                </c:pt>
                <c:pt idx="1">
                  <c:v>05-02</c:v>
                </c:pt>
                <c:pt idx="2">
                  <c:v>12-03</c:v>
                </c:pt>
                <c:pt idx="3">
                  <c:v>16-04</c:v>
                </c:pt>
                <c:pt idx="4">
                  <c:v>06-05</c:v>
                </c:pt>
                <c:pt idx="5">
                  <c:v>02-06</c:v>
                </c:pt>
                <c:pt idx="6">
                  <c:v>07-07</c:v>
                </c:pt>
                <c:pt idx="7">
                  <c:v>03-08</c:v>
                </c:pt>
                <c:pt idx="8">
                  <c:v>07-09</c:v>
                </c:pt>
                <c:pt idx="9">
                  <c:v>06-10</c:v>
                </c:pt>
                <c:pt idx="10">
                  <c:v>06-11</c:v>
                </c:pt>
                <c:pt idx="11">
                  <c:v>03-12</c:v>
                </c:pt>
              </c:strCache>
            </c:strRef>
          </c:cat>
          <c:val>
            <c:numRef>
              <c:f>'vijver 2'!$F$5:$F$16</c:f>
              <c:numCache>
                <c:formatCode>General</c:formatCode>
                <c:ptCount val="12"/>
                <c:pt idx="0">
                  <c:v>200</c:v>
                </c:pt>
                <c:pt idx="1">
                  <c:v>200</c:v>
                </c:pt>
                <c:pt idx="2">
                  <c:v>140</c:v>
                </c:pt>
                <c:pt idx="3">
                  <c:v>150</c:v>
                </c:pt>
                <c:pt idx="4">
                  <c:v>100</c:v>
                </c:pt>
                <c:pt idx="5">
                  <c:v>90</c:v>
                </c:pt>
                <c:pt idx="6">
                  <c:v>70</c:v>
                </c:pt>
                <c:pt idx="7">
                  <c:v>60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32-4262-A0DA-5969F4F00A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047936"/>
        <c:axId val="59049472"/>
      </c:lineChart>
      <c:catAx>
        <c:axId val="59047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59049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049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590479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Zuurstof in mg per liter     rode lijn geeft minimum aan</a:t>
            </a:r>
          </a:p>
        </c:rich>
      </c:tx>
      <c:layout>
        <c:manualLayout>
          <c:xMode val="edge"/>
          <c:yMode val="edge"/>
          <c:x val="0.24"/>
          <c:y val="3.937007874015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551724137931032E-2"/>
          <c:y val="0.15748031496062992"/>
          <c:w val="0.93793103448275861"/>
          <c:h val="0.7362204724409449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'vijver 2'!$A$5:$A$16</c:f>
              <c:strCache>
                <c:ptCount val="12"/>
                <c:pt idx="0">
                  <c:v>08-01</c:v>
                </c:pt>
                <c:pt idx="1">
                  <c:v>05-02</c:v>
                </c:pt>
                <c:pt idx="2">
                  <c:v>12-03</c:v>
                </c:pt>
                <c:pt idx="3">
                  <c:v>16-04</c:v>
                </c:pt>
                <c:pt idx="4">
                  <c:v>06-05</c:v>
                </c:pt>
                <c:pt idx="5">
                  <c:v>02-06</c:v>
                </c:pt>
                <c:pt idx="6">
                  <c:v>07-07</c:v>
                </c:pt>
                <c:pt idx="7">
                  <c:v>03-08</c:v>
                </c:pt>
                <c:pt idx="8">
                  <c:v>07-09</c:v>
                </c:pt>
                <c:pt idx="9">
                  <c:v>06-10</c:v>
                </c:pt>
                <c:pt idx="10">
                  <c:v>06-11</c:v>
                </c:pt>
                <c:pt idx="11">
                  <c:v>03-12</c:v>
                </c:pt>
              </c:strCache>
            </c:strRef>
          </c:cat>
          <c:val>
            <c:numRef>
              <c:f>'vijver 2'!$D$5:$D$16</c:f>
              <c:numCache>
                <c:formatCode>0.0</c:formatCode>
                <c:ptCount val="12"/>
                <c:pt idx="0">
                  <c:v>8.6999999999999993</c:v>
                </c:pt>
                <c:pt idx="1">
                  <c:v>9.6</c:v>
                </c:pt>
                <c:pt idx="2">
                  <c:v>12.4</c:v>
                </c:pt>
                <c:pt idx="3">
                  <c:v>12.6</c:v>
                </c:pt>
                <c:pt idx="4">
                  <c:v>9</c:v>
                </c:pt>
                <c:pt idx="5">
                  <c:v>13.4</c:v>
                </c:pt>
                <c:pt idx="6">
                  <c:v>11</c:v>
                </c:pt>
                <c:pt idx="7">
                  <c:v>12.4</c:v>
                </c:pt>
                <c:pt idx="8">
                  <c:v>8.4</c:v>
                </c:pt>
                <c:pt idx="9">
                  <c:v>9.6999999999999993</c:v>
                </c:pt>
                <c:pt idx="10">
                  <c:v>9.8000000000000007</c:v>
                </c:pt>
                <c:pt idx="11">
                  <c:v>8.3000000000000007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89-40A4-A0DA-3809AD0A7146}"/>
            </c:ext>
          </c:extLst>
        </c:ser>
        <c:ser>
          <c:idx val="1"/>
          <c:order val="1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normering!$B$5:$B$16</c:f>
              <c:numCache>
                <c:formatCode>General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89-40A4-A0DA-3809AD0A7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090816"/>
        <c:axId val="59092352"/>
      </c:lineChart>
      <c:catAx>
        <c:axId val="59090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59092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092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590908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0</xdr:rowOff>
    </xdr:from>
    <xdr:to>
      <xdr:col>12</xdr:col>
      <xdr:colOff>495300</xdr:colOff>
      <xdr:row>34</xdr:row>
      <xdr:rowOff>9525</xdr:rowOff>
    </xdr:to>
    <xdr:graphicFrame macro="">
      <xdr:nvGraphicFramePr>
        <xdr:cNvPr id="1040" name="Grafiek 1">
          <a:extLst>
            <a:ext uri="{FF2B5EF4-FFF2-40B4-BE49-F238E27FC236}">
              <a16:creationId xmlns:a16="http://schemas.microsoft.com/office/drawing/2014/main" id="{00000000-0008-0000-0200-000010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51</xdr:row>
      <xdr:rowOff>19050</xdr:rowOff>
    </xdr:from>
    <xdr:to>
      <xdr:col>12</xdr:col>
      <xdr:colOff>495300</xdr:colOff>
      <xdr:row>66</xdr:row>
      <xdr:rowOff>19050</xdr:rowOff>
    </xdr:to>
    <xdr:graphicFrame macro="">
      <xdr:nvGraphicFramePr>
        <xdr:cNvPr id="1041" name="Grafiek 2">
          <a:extLst>
            <a:ext uri="{FF2B5EF4-FFF2-40B4-BE49-F238E27FC236}">
              <a16:creationId xmlns:a16="http://schemas.microsoft.com/office/drawing/2014/main" id="{00000000-0008-0000-0200-00001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13</xdr:col>
      <xdr:colOff>0</xdr:colOff>
      <xdr:row>81</xdr:row>
      <xdr:rowOff>0</xdr:rowOff>
    </xdr:to>
    <xdr:graphicFrame macro="">
      <xdr:nvGraphicFramePr>
        <xdr:cNvPr id="1042" name="Grafiek 3">
          <a:extLst>
            <a:ext uri="{FF2B5EF4-FFF2-40B4-BE49-F238E27FC236}">
              <a16:creationId xmlns:a16="http://schemas.microsoft.com/office/drawing/2014/main" id="{00000000-0008-0000-0200-00001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35</xdr:row>
      <xdr:rowOff>0</xdr:rowOff>
    </xdr:from>
    <xdr:to>
      <xdr:col>12</xdr:col>
      <xdr:colOff>495300</xdr:colOff>
      <xdr:row>49</xdr:row>
      <xdr:rowOff>152400</xdr:rowOff>
    </xdr:to>
    <xdr:graphicFrame macro="">
      <xdr:nvGraphicFramePr>
        <xdr:cNvPr id="1043" name="Grafiek 4">
          <a:extLst>
            <a:ext uri="{FF2B5EF4-FFF2-40B4-BE49-F238E27FC236}">
              <a16:creationId xmlns:a16="http://schemas.microsoft.com/office/drawing/2014/main" id="{00000000-0008-0000-0200-00001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82</xdr:row>
      <xdr:rowOff>17929</xdr:rowOff>
    </xdr:from>
    <xdr:to>
      <xdr:col>12</xdr:col>
      <xdr:colOff>495300</xdr:colOff>
      <xdr:row>97</xdr:row>
      <xdr:rowOff>141754</xdr:rowOff>
    </xdr:to>
    <xdr:graphicFrame macro="">
      <xdr:nvGraphicFramePr>
        <xdr:cNvPr id="1044" name="Grafiek 5">
          <a:extLst>
            <a:ext uri="{FF2B5EF4-FFF2-40B4-BE49-F238E27FC236}">
              <a16:creationId xmlns:a16="http://schemas.microsoft.com/office/drawing/2014/main" id="{00000000-0008-0000-0200-00001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0</xdr:rowOff>
    </xdr:from>
    <xdr:to>
      <xdr:col>12</xdr:col>
      <xdr:colOff>495300</xdr:colOff>
      <xdr:row>34</xdr:row>
      <xdr:rowOff>9525</xdr:rowOff>
    </xdr:to>
    <xdr:graphicFrame macro="">
      <xdr:nvGraphicFramePr>
        <xdr:cNvPr id="2064" name="Grafiek 1">
          <a:extLst>
            <a:ext uri="{FF2B5EF4-FFF2-40B4-BE49-F238E27FC236}">
              <a16:creationId xmlns:a16="http://schemas.microsoft.com/office/drawing/2014/main" id="{00000000-0008-0000-0300-000010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52</xdr:row>
      <xdr:rowOff>0</xdr:rowOff>
    </xdr:from>
    <xdr:to>
      <xdr:col>12</xdr:col>
      <xdr:colOff>495300</xdr:colOff>
      <xdr:row>67</xdr:row>
      <xdr:rowOff>0</xdr:rowOff>
    </xdr:to>
    <xdr:graphicFrame macro="">
      <xdr:nvGraphicFramePr>
        <xdr:cNvPr id="2065" name="Grafiek 2">
          <a:extLst>
            <a:ext uri="{FF2B5EF4-FFF2-40B4-BE49-F238E27FC236}">
              <a16:creationId xmlns:a16="http://schemas.microsoft.com/office/drawing/2014/main" id="{00000000-0008-0000-0300-00001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68</xdr:row>
      <xdr:rowOff>142875</xdr:rowOff>
    </xdr:from>
    <xdr:to>
      <xdr:col>12</xdr:col>
      <xdr:colOff>495300</xdr:colOff>
      <xdr:row>82</xdr:row>
      <xdr:rowOff>142875</xdr:rowOff>
    </xdr:to>
    <xdr:graphicFrame macro="">
      <xdr:nvGraphicFramePr>
        <xdr:cNvPr id="2066" name="Grafiek 3">
          <a:extLst>
            <a:ext uri="{FF2B5EF4-FFF2-40B4-BE49-F238E27FC236}">
              <a16:creationId xmlns:a16="http://schemas.microsoft.com/office/drawing/2014/main" id="{00000000-0008-0000-0300-00001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35</xdr:row>
      <xdr:rowOff>0</xdr:rowOff>
    </xdr:from>
    <xdr:to>
      <xdr:col>13</xdr:col>
      <xdr:colOff>9525</xdr:colOff>
      <xdr:row>49</xdr:row>
      <xdr:rowOff>152400</xdr:rowOff>
    </xdr:to>
    <xdr:graphicFrame macro="">
      <xdr:nvGraphicFramePr>
        <xdr:cNvPr id="2067" name="Grafiek 4">
          <a:extLst>
            <a:ext uri="{FF2B5EF4-FFF2-40B4-BE49-F238E27FC236}">
              <a16:creationId xmlns:a16="http://schemas.microsoft.com/office/drawing/2014/main" id="{00000000-0008-0000-0300-000013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84</xdr:row>
      <xdr:rowOff>0</xdr:rowOff>
    </xdr:from>
    <xdr:to>
      <xdr:col>12</xdr:col>
      <xdr:colOff>485775</xdr:colOff>
      <xdr:row>100</xdr:row>
      <xdr:rowOff>133350</xdr:rowOff>
    </xdr:to>
    <xdr:graphicFrame macro="">
      <xdr:nvGraphicFramePr>
        <xdr:cNvPr id="2068" name="Grafiek 5">
          <a:extLst>
            <a:ext uri="{FF2B5EF4-FFF2-40B4-BE49-F238E27FC236}">
              <a16:creationId xmlns:a16="http://schemas.microsoft.com/office/drawing/2014/main" id="{00000000-0008-0000-0300-00001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0</xdr:rowOff>
    </xdr:from>
    <xdr:to>
      <xdr:col>12</xdr:col>
      <xdr:colOff>495300</xdr:colOff>
      <xdr:row>34</xdr:row>
      <xdr:rowOff>9525</xdr:rowOff>
    </xdr:to>
    <xdr:graphicFrame macro="">
      <xdr:nvGraphicFramePr>
        <xdr:cNvPr id="3088" name="Grafiek 1">
          <a:extLst>
            <a:ext uri="{FF2B5EF4-FFF2-40B4-BE49-F238E27FC236}">
              <a16:creationId xmlns:a16="http://schemas.microsoft.com/office/drawing/2014/main" id="{00000000-0008-0000-0400-000010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51</xdr:row>
      <xdr:rowOff>133350</xdr:rowOff>
    </xdr:from>
    <xdr:to>
      <xdr:col>12</xdr:col>
      <xdr:colOff>466725</xdr:colOff>
      <xdr:row>66</xdr:row>
      <xdr:rowOff>133350</xdr:rowOff>
    </xdr:to>
    <xdr:graphicFrame macro="">
      <xdr:nvGraphicFramePr>
        <xdr:cNvPr id="3089" name="Grafiek 2">
          <a:extLst>
            <a:ext uri="{FF2B5EF4-FFF2-40B4-BE49-F238E27FC236}">
              <a16:creationId xmlns:a16="http://schemas.microsoft.com/office/drawing/2014/main" id="{00000000-0008-0000-0400-00001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68</xdr:row>
      <xdr:rowOff>9525</xdr:rowOff>
    </xdr:from>
    <xdr:to>
      <xdr:col>13</xdr:col>
      <xdr:colOff>0</xdr:colOff>
      <xdr:row>81</xdr:row>
      <xdr:rowOff>9525</xdr:rowOff>
    </xdr:to>
    <xdr:graphicFrame macro="">
      <xdr:nvGraphicFramePr>
        <xdr:cNvPr id="3090" name="Grafiek 3">
          <a:extLst>
            <a:ext uri="{FF2B5EF4-FFF2-40B4-BE49-F238E27FC236}">
              <a16:creationId xmlns:a16="http://schemas.microsoft.com/office/drawing/2014/main" id="{00000000-0008-0000-0400-000012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35</xdr:row>
      <xdr:rowOff>0</xdr:rowOff>
    </xdr:from>
    <xdr:to>
      <xdr:col>12</xdr:col>
      <xdr:colOff>485775</xdr:colOff>
      <xdr:row>49</xdr:row>
      <xdr:rowOff>152400</xdr:rowOff>
    </xdr:to>
    <xdr:graphicFrame macro="">
      <xdr:nvGraphicFramePr>
        <xdr:cNvPr id="3091" name="Grafiek 4">
          <a:extLst>
            <a:ext uri="{FF2B5EF4-FFF2-40B4-BE49-F238E27FC236}">
              <a16:creationId xmlns:a16="http://schemas.microsoft.com/office/drawing/2014/main" id="{00000000-0008-0000-0400-000013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82</xdr:row>
      <xdr:rowOff>9525</xdr:rowOff>
    </xdr:from>
    <xdr:to>
      <xdr:col>12</xdr:col>
      <xdr:colOff>466725</xdr:colOff>
      <xdr:row>98</xdr:row>
      <xdr:rowOff>133350</xdr:rowOff>
    </xdr:to>
    <xdr:graphicFrame macro="">
      <xdr:nvGraphicFramePr>
        <xdr:cNvPr id="3092" name="Grafiek 5">
          <a:extLst>
            <a:ext uri="{FF2B5EF4-FFF2-40B4-BE49-F238E27FC236}">
              <a16:creationId xmlns:a16="http://schemas.microsoft.com/office/drawing/2014/main" id="{00000000-0008-0000-0400-00001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0</xdr:rowOff>
    </xdr:from>
    <xdr:to>
      <xdr:col>12</xdr:col>
      <xdr:colOff>495300</xdr:colOff>
      <xdr:row>34</xdr:row>
      <xdr:rowOff>9525</xdr:rowOff>
    </xdr:to>
    <xdr:graphicFrame macro="">
      <xdr:nvGraphicFramePr>
        <xdr:cNvPr id="4112" name="Grafiek 1">
          <a:extLst>
            <a:ext uri="{FF2B5EF4-FFF2-40B4-BE49-F238E27FC236}">
              <a16:creationId xmlns:a16="http://schemas.microsoft.com/office/drawing/2014/main" id="{00000000-0008-0000-0500-000010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51</xdr:row>
      <xdr:rowOff>142875</xdr:rowOff>
    </xdr:from>
    <xdr:to>
      <xdr:col>12</xdr:col>
      <xdr:colOff>495300</xdr:colOff>
      <xdr:row>66</xdr:row>
      <xdr:rowOff>142875</xdr:rowOff>
    </xdr:to>
    <xdr:graphicFrame macro="">
      <xdr:nvGraphicFramePr>
        <xdr:cNvPr id="4113" name="Grafiek 2">
          <a:extLst>
            <a:ext uri="{FF2B5EF4-FFF2-40B4-BE49-F238E27FC236}">
              <a16:creationId xmlns:a16="http://schemas.microsoft.com/office/drawing/2014/main" id="{00000000-0008-0000-0500-000011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13</xdr:col>
      <xdr:colOff>0</xdr:colOff>
      <xdr:row>81</xdr:row>
      <xdr:rowOff>0</xdr:rowOff>
    </xdr:to>
    <xdr:graphicFrame macro="">
      <xdr:nvGraphicFramePr>
        <xdr:cNvPr id="4114" name="Grafiek 3">
          <a:extLst>
            <a:ext uri="{FF2B5EF4-FFF2-40B4-BE49-F238E27FC236}">
              <a16:creationId xmlns:a16="http://schemas.microsoft.com/office/drawing/2014/main" id="{00000000-0008-0000-0500-000012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35</xdr:row>
      <xdr:rowOff>0</xdr:rowOff>
    </xdr:from>
    <xdr:to>
      <xdr:col>12</xdr:col>
      <xdr:colOff>495300</xdr:colOff>
      <xdr:row>49</xdr:row>
      <xdr:rowOff>152400</xdr:rowOff>
    </xdr:to>
    <xdr:graphicFrame macro="">
      <xdr:nvGraphicFramePr>
        <xdr:cNvPr id="4115" name="Grafiek 4">
          <a:extLst>
            <a:ext uri="{FF2B5EF4-FFF2-40B4-BE49-F238E27FC236}">
              <a16:creationId xmlns:a16="http://schemas.microsoft.com/office/drawing/2014/main" id="{00000000-0008-0000-0500-000013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</xdr:colOff>
      <xdr:row>82</xdr:row>
      <xdr:rowOff>9525</xdr:rowOff>
    </xdr:from>
    <xdr:to>
      <xdr:col>13</xdr:col>
      <xdr:colOff>0</xdr:colOff>
      <xdr:row>99</xdr:row>
      <xdr:rowOff>9525</xdr:rowOff>
    </xdr:to>
    <xdr:graphicFrame macro="">
      <xdr:nvGraphicFramePr>
        <xdr:cNvPr id="4116" name="Grafiek 5">
          <a:extLst>
            <a:ext uri="{FF2B5EF4-FFF2-40B4-BE49-F238E27FC236}">
              <a16:creationId xmlns:a16="http://schemas.microsoft.com/office/drawing/2014/main" id="{00000000-0008-0000-0500-000014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workbookViewId="0">
      <selection activeCell="A15" sqref="A15:I15"/>
    </sheetView>
  </sheetViews>
  <sheetFormatPr defaultRowHeight="13.2" x14ac:dyDescent="0.25"/>
  <sheetData>
    <row r="1" spans="1:9" x14ac:dyDescent="0.25">
      <c r="A1" s="19" t="s">
        <v>48</v>
      </c>
      <c r="B1" s="18"/>
      <c r="C1" s="18"/>
      <c r="D1" s="18"/>
      <c r="E1" s="18"/>
      <c r="F1" s="18"/>
      <c r="G1" s="18"/>
      <c r="H1" s="18"/>
      <c r="I1" s="18"/>
    </row>
    <row r="2" spans="1:9" x14ac:dyDescent="0.25">
      <c r="A2" s="33" t="s">
        <v>57</v>
      </c>
      <c r="B2" s="33"/>
      <c r="C2" s="33"/>
      <c r="D2" s="33"/>
      <c r="E2" s="33"/>
      <c r="F2" s="33"/>
      <c r="G2" s="33"/>
      <c r="H2" s="33"/>
      <c r="I2" s="33"/>
    </row>
    <row r="3" spans="1:9" x14ac:dyDescent="0.25">
      <c r="A3" s="33" t="s">
        <v>58</v>
      </c>
      <c r="B3" s="33"/>
      <c r="C3" s="33"/>
      <c r="D3" s="33"/>
      <c r="E3" s="33"/>
      <c r="F3" s="33"/>
      <c r="G3" s="33"/>
      <c r="H3" s="33"/>
      <c r="I3" s="33"/>
    </row>
    <row r="4" spans="1:9" x14ac:dyDescent="0.25">
      <c r="A4" s="34" t="s">
        <v>49</v>
      </c>
      <c r="B4" s="34"/>
      <c r="C4" s="34"/>
      <c r="D4" s="34"/>
      <c r="E4" s="34"/>
      <c r="F4" s="34"/>
      <c r="G4" s="34"/>
      <c r="H4" s="34"/>
      <c r="I4" s="34"/>
    </row>
    <row r="5" spans="1:9" x14ac:dyDescent="0.25">
      <c r="A5" s="34" t="s">
        <v>50</v>
      </c>
      <c r="B5" s="34"/>
      <c r="C5" s="34"/>
      <c r="D5" s="34"/>
      <c r="E5" s="34"/>
      <c r="F5" s="34"/>
      <c r="G5" s="34"/>
      <c r="H5" s="34"/>
      <c r="I5" s="34"/>
    </row>
    <row r="6" spans="1:9" x14ac:dyDescent="0.25">
      <c r="A6" s="34" t="s">
        <v>59</v>
      </c>
      <c r="B6" s="34"/>
      <c r="C6" s="34"/>
      <c r="D6" s="34"/>
      <c r="E6" s="34"/>
      <c r="F6" s="34"/>
      <c r="G6" s="34"/>
      <c r="H6" s="34"/>
      <c r="I6" s="34"/>
    </row>
    <row r="7" spans="1:9" x14ac:dyDescent="0.25">
      <c r="A7" s="18"/>
      <c r="B7" s="18"/>
      <c r="C7" s="18"/>
      <c r="D7" s="18"/>
      <c r="E7" s="18"/>
      <c r="F7" s="18"/>
      <c r="G7" s="18"/>
      <c r="H7" s="18"/>
      <c r="I7" s="18"/>
    </row>
    <row r="8" spans="1:9" x14ac:dyDescent="0.25">
      <c r="A8" s="36" t="s">
        <v>51</v>
      </c>
      <c r="B8" s="34"/>
      <c r="C8" s="34"/>
      <c r="D8" s="34"/>
      <c r="E8" s="34"/>
      <c r="F8" s="34"/>
      <c r="G8" s="34"/>
      <c r="H8" s="34"/>
      <c r="I8" s="34"/>
    </row>
    <row r="9" spans="1:9" x14ac:dyDescent="0.25">
      <c r="A9" s="34" t="s">
        <v>55</v>
      </c>
      <c r="B9" s="34"/>
      <c r="C9" s="34"/>
      <c r="D9" s="34"/>
      <c r="E9" s="34"/>
      <c r="F9" s="34"/>
      <c r="G9" s="34"/>
      <c r="H9" s="34"/>
      <c r="I9" s="34"/>
    </row>
    <row r="10" spans="1:9" x14ac:dyDescent="0.25">
      <c r="A10" s="34" t="s">
        <v>56</v>
      </c>
      <c r="B10" s="34"/>
      <c r="C10" s="34"/>
      <c r="D10" s="34"/>
      <c r="E10" s="34"/>
      <c r="F10" s="34"/>
      <c r="G10" s="34"/>
      <c r="H10" s="34"/>
      <c r="I10" s="34"/>
    </row>
    <row r="11" spans="1:9" x14ac:dyDescent="0.25">
      <c r="A11" s="34" t="s">
        <v>52</v>
      </c>
      <c r="B11" s="34"/>
      <c r="C11" s="34"/>
      <c r="D11" s="34"/>
      <c r="E11" s="34"/>
      <c r="F11" s="34"/>
      <c r="G11" s="34"/>
      <c r="H11" s="34"/>
      <c r="I11" s="34"/>
    </row>
    <row r="12" spans="1:9" x14ac:dyDescent="0.25">
      <c r="A12" s="34" t="s">
        <v>53</v>
      </c>
      <c r="B12" s="34"/>
      <c r="C12" s="34"/>
      <c r="D12" s="34"/>
      <c r="E12" s="34"/>
      <c r="F12" s="34"/>
      <c r="G12" s="34"/>
      <c r="H12" s="34"/>
      <c r="I12" s="34"/>
    </row>
    <row r="13" spans="1:9" x14ac:dyDescent="0.25">
      <c r="A13" s="18"/>
      <c r="B13" s="18"/>
      <c r="C13" s="18"/>
      <c r="D13" s="18"/>
      <c r="E13" s="18"/>
      <c r="F13" s="18"/>
      <c r="G13" s="18"/>
      <c r="H13" s="18"/>
      <c r="I13" s="18"/>
    </row>
    <row r="14" spans="1:9" x14ac:dyDescent="0.25">
      <c r="A14" s="34" t="s">
        <v>54</v>
      </c>
      <c r="B14" s="34"/>
      <c r="C14" s="34"/>
      <c r="D14" s="34"/>
      <c r="E14" s="34"/>
      <c r="F14" s="34"/>
      <c r="G14" s="34"/>
      <c r="H14" s="34"/>
      <c r="I14" s="34"/>
    </row>
    <row r="15" spans="1:9" x14ac:dyDescent="0.25">
      <c r="A15" s="34"/>
      <c r="B15" s="34"/>
      <c r="C15" s="34"/>
      <c r="D15" s="34"/>
      <c r="E15" s="34"/>
      <c r="F15" s="34"/>
      <c r="G15" s="34"/>
      <c r="H15" s="34"/>
      <c r="I15" s="34"/>
    </row>
    <row r="16" spans="1:9" x14ac:dyDescent="0.25">
      <c r="A16" s="35"/>
      <c r="B16" s="35"/>
      <c r="C16" s="35"/>
      <c r="D16" s="35"/>
      <c r="E16" s="35"/>
      <c r="F16" s="35"/>
      <c r="G16" s="35"/>
      <c r="H16" s="35"/>
      <c r="I16" s="35"/>
    </row>
  </sheetData>
  <mergeCells count="13">
    <mergeCell ref="A12:I12"/>
    <mergeCell ref="A14:I14"/>
    <mergeCell ref="A15:I15"/>
    <mergeCell ref="A16:I16"/>
    <mergeCell ref="A8:I8"/>
    <mergeCell ref="A9:I9"/>
    <mergeCell ref="A10:I10"/>
    <mergeCell ref="A11:I11"/>
    <mergeCell ref="A2:I2"/>
    <mergeCell ref="A3:I3"/>
    <mergeCell ref="A5:I5"/>
    <mergeCell ref="A6:I6"/>
    <mergeCell ref="A4:I4"/>
  </mergeCells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T82"/>
  <sheetViews>
    <sheetView zoomScale="85" workbookViewId="0">
      <selection activeCell="D5" sqref="D5"/>
    </sheetView>
  </sheetViews>
  <sheetFormatPr defaultRowHeight="13.2" x14ac:dyDescent="0.25"/>
  <cols>
    <col min="1" max="1" width="7.44140625" customWidth="1"/>
    <col min="2" max="2" width="7.88671875" customWidth="1"/>
    <col min="3" max="3" width="8" customWidth="1"/>
    <col min="4" max="4" width="8.44140625" customWidth="1"/>
    <col min="5" max="5" width="5.88671875" customWidth="1"/>
    <col min="6" max="6" width="7.44140625" customWidth="1"/>
    <col min="7" max="8" width="6.109375" style="6" customWidth="1"/>
    <col min="9" max="9" width="4.109375" customWidth="1"/>
    <col min="10" max="10" width="10.109375" customWidth="1"/>
    <col min="11" max="11" width="3.33203125" customWidth="1"/>
    <col min="12" max="12" width="5.5546875" customWidth="1"/>
    <col min="13" max="13" width="3.44140625" customWidth="1"/>
    <col min="14" max="14" width="5.33203125" customWidth="1"/>
    <col min="15" max="15" width="4" customWidth="1"/>
    <col min="16" max="16" width="6.44140625" customWidth="1"/>
    <col min="17" max="17" width="2.88671875" customWidth="1"/>
    <col min="18" max="18" width="9.44140625" customWidth="1"/>
    <col min="19" max="19" width="2.6640625" customWidth="1"/>
    <col min="20" max="20" width="7.5546875" customWidth="1"/>
  </cols>
  <sheetData>
    <row r="2" spans="1:20" ht="15.6" x14ac:dyDescent="0.3">
      <c r="C2" s="4" t="s">
        <v>46</v>
      </c>
      <c r="J2" s="4" t="s">
        <v>36</v>
      </c>
    </row>
    <row r="4" spans="1:20" x14ac:dyDescent="0.25">
      <c r="I4">
        <v>1</v>
      </c>
      <c r="J4" s="1" t="s">
        <v>2</v>
      </c>
      <c r="K4" s="1">
        <v>1</v>
      </c>
      <c r="L4" s="1" t="s">
        <v>7</v>
      </c>
      <c r="M4" s="1">
        <v>1</v>
      </c>
      <c r="N4" s="1" t="s">
        <v>7</v>
      </c>
      <c r="O4" s="1">
        <v>1</v>
      </c>
      <c r="P4" s="1" t="s">
        <v>7</v>
      </c>
      <c r="Q4" s="1">
        <v>1</v>
      </c>
      <c r="R4" s="1" t="s">
        <v>11</v>
      </c>
      <c r="S4" s="1">
        <v>1</v>
      </c>
      <c r="T4" s="1" t="s">
        <v>14</v>
      </c>
    </row>
    <row r="5" spans="1:20" ht="13.8" x14ac:dyDescent="0.25">
      <c r="C5" s="16" t="s">
        <v>47</v>
      </c>
      <c r="D5" s="25">
        <v>2020</v>
      </c>
      <c r="I5">
        <v>2</v>
      </c>
      <c r="J5" s="1" t="s">
        <v>3</v>
      </c>
      <c r="K5" s="1">
        <v>2</v>
      </c>
      <c r="L5" s="1" t="s">
        <v>8</v>
      </c>
      <c r="M5" s="1">
        <v>2</v>
      </c>
      <c r="N5" s="1" t="s">
        <v>8</v>
      </c>
      <c r="O5" s="1">
        <v>2</v>
      </c>
      <c r="P5" s="1" t="s">
        <v>8</v>
      </c>
      <c r="Q5" s="1">
        <v>2</v>
      </c>
      <c r="R5" s="1" t="s">
        <v>12</v>
      </c>
      <c r="S5" s="1">
        <v>2</v>
      </c>
      <c r="T5" s="1" t="s">
        <v>15</v>
      </c>
    </row>
    <row r="6" spans="1:20" x14ac:dyDescent="0.25">
      <c r="A6" t="s">
        <v>33</v>
      </c>
      <c r="B6" t="s">
        <v>66</v>
      </c>
      <c r="C6" s="23">
        <v>4</v>
      </c>
      <c r="I6">
        <v>3</v>
      </c>
      <c r="J6" s="1" t="s">
        <v>4</v>
      </c>
      <c r="K6" s="1">
        <v>3</v>
      </c>
      <c r="L6" s="1" t="s">
        <v>9</v>
      </c>
      <c r="M6" s="1">
        <v>3</v>
      </c>
      <c r="N6" s="1" t="s">
        <v>10</v>
      </c>
      <c r="O6" s="1">
        <v>3</v>
      </c>
      <c r="P6" s="1" t="s">
        <v>10</v>
      </c>
      <c r="Q6" s="1">
        <v>3</v>
      </c>
      <c r="R6" s="1" t="s">
        <v>13</v>
      </c>
      <c r="S6" s="1">
        <v>3</v>
      </c>
      <c r="T6" s="1" t="s">
        <v>16</v>
      </c>
    </row>
    <row r="7" spans="1:20" x14ac:dyDescent="0.25">
      <c r="A7" t="s">
        <v>32</v>
      </c>
      <c r="B7" t="s">
        <v>66</v>
      </c>
      <c r="C7" s="23">
        <v>153</v>
      </c>
      <c r="I7">
        <v>4</v>
      </c>
      <c r="J7" s="1" t="s">
        <v>5</v>
      </c>
      <c r="K7" s="1"/>
      <c r="S7" s="1">
        <v>4</v>
      </c>
      <c r="T7" s="1" t="s">
        <v>17</v>
      </c>
    </row>
    <row r="8" spans="1:20" x14ac:dyDescent="0.25">
      <c r="A8" t="s">
        <v>31</v>
      </c>
      <c r="B8" t="s">
        <v>66</v>
      </c>
      <c r="C8" s="23">
        <v>16</v>
      </c>
      <c r="I8">
        <v>5</v>
      </c>
      <c r="J8" s="1" t="s">
        <v>6</v>
      </c>
      <c r="K8" s="1"/>
    </row>
    <row r="9" spans="1:20" x14ac:dyDescent="0.25">
      <c r="A9" t="s">
        <v>34</v>
      </c>
      <c r="B9" t="s">
        <v>66</v>
      </c>
      <c r="C9" s="23">
        <v>14</v>
      </c>
      <c r="G9" s="26" t="s">
        <v>65</v>
      </c>
      <c r="H9" s="26"/>
      <c r="J9" s="1"/>
      <c r="K9" s="1"/>
    </row>
    <row r="10" spans="1:20" x14ac:dyDescent="0.25">
      <c r="C10" s="37" t="s">
        <v>29</v>
      </c>
      <c r="D10" s="37"/>
      <c r="E10" s="37" t="s">
        <v>26</v>
      </c>
      <c r="F10" s="37"/>
      <c r="G10" s="7" t="s">
        <v>24</v>
      </c>
      <c r="H10" s="7" t="s">
        <v>62</v>
      </c>
      <c r="I10" s="26"/>
      <c r="J10" s="1"/>
      <c r="K10" s="1"/>
    </row>
    <row r="11" spans="1:20" x14ac:dyDescent="0.25">
      <c r="A11" s="3" t="s">
        <v>37</v>
      </c>
      <c r="B11" s="3" t="s">
        <v>30</v>
      </c>
      <c r="C11" s="31" t="s">
        <v>28</v>
      </c>
      <c r="D11" s="31" t="s">
        <v>27</v>
      </c>
      <c r="E11" s="3" t="s">
        <v>0</v>
      </c>
      <c r="F11" s="3" t="s">
        <v>1</v>
      </c>
      <c r="G11" s="7" t="s">
        <v>25</v>
      </c>
      <c r="H11" s="7" t="s">
        <v>63</v>
      </c>
      <c r="I11" s="38"/>
      <c r="J11" s="38"/>
      <c r="K11" s="37" t="s">
        <v>19</v>
      </c>
      <c r="L11" s="37"/>
      <c r="M11" s="37" t="s">
        <v>20</v>
      </c>
      <c r="N11" s="37"/>
      <c r="O11" s="37" t="s">
        <v>21</v>
      </c>
      <c r="P11" s="37"/>
      <c r="Q11" s="37" t="s">
        <v>22</v>
      </c>
      <c r="R11" s="37"/>
      <c r="S11" s="37" t="s">
        <v>23</v>
      </c>
      <c r="T11" s="37"/>
    </row>
    <row r="12" spans="1:20" x14ac:dyDescent="0.25">
      <c r="A12" t="s">
        <v>33</v>
      </c>
      <c r="B12" s="22" t="s">
        <v>67</v>
      </c>
      <c r="C12" s="23">
        <v>9.9</v>
      </c>
      <c r="D12" s="23">
        <v>5</v>
      </c>
      <c r="E12" s="23">
        <v>9.4</v>
      </c>
      <c r="F12" s="23">
        <v>75</v>
      </c>
      <c r="G12" s="24">
        <v>100</v>
      </c>
      <c r="H12" s="24">
        <v>6.3</v>
      </c>
      <c r="I12" s="29">
        <v>3</v>
      </c>
      <c r="J12" s="1" t="str">
        <f>(IF(I12=I$4,J$4,IF(I12=I$5,J$5,IF(I12=I$6,J$6,IF(I12=I$7,J$7,IF(I12=I$8,J$8))))))</f>
        <v>bewolkt</v>
      </c>
      <c r="K12" s="29">
        <v>2</v>
      </c>
      <c r="L12" s="1" t="str">
        <f>(IF(K12=K$4,L$4,IF(K12=K$5,L$5,IF(K12=K$6,L$6,))))</f>
        <v>matig</v>
      </c>
      <c r="M12" s="29">
        <v>1</v>
      </c>
      <c r="N12" s="1" t="str">
        <f>(IF(M12=M$4,N$4,IF(M12=M$5,N$5,IF(M12=M$6,N$6,))))</f>
        <v>geen</v>
      </c>
      <c r="O12" s="29">
        <v>1</v>
      </c>
      <c r="P12" s="1" t="str">
        <f>(IF(O12=O$4,P$4,IF(O12=O$5,P$5,IF(O12=O$6,P$6,))))</f>
        <v>geen</v>
      </c>
      <c r="Q12" s="29">
        <v>1</v>
      </c>
      <c r="R12" s="1" t="str">
        <f>(IF(Q12=Q$4,R$4,IF(Q12=Q$5,R$5,IF(Q12=Q$6,R$6,))))</f>
        <v>neutraal</v>
      </c>
      <c r="S12" s="29">
        <v>1</v>
      </c>
      <c r="T12" s="1" t="str">
        <f>(IF(S12=S$4,T$4,IF(S12=S$5,T$5,IF(S12=S$6,T$6,IF(S12=S$7,T$7,)))))</f>
        <v>helder</v>
      </c>
    </row>
    <row r="13" spans="1:20" x14ac:dyDescent="0.25">
      <c r="A13" t="s">
        <v>33</v>
      </c>
      <c r="B13" s="22" t="s">
        <v>68</v>
      </c>
      <c r="C13" s="23">
        <v>3.7</v>
      </c>
      <c r="D13" s="23">
        <v>5.6</v>
      </c>
      <c r="E13" s="23">
        <v>11</v>
      </c>
      <c r="F13" s="23">
        <v>89</v>
      </c>
      <c r="G13" s="24">
        <v>70</v>
      </c>
      <c r="H13" s="24">
        <v>6.5</v>
      </c>
      <c r="I13" s="29">
        <v>1</v>
      </c>
      <c r="J13" s="1" t="str">
        <f t="shared" ref="J13:J62" si="0">(IF(I13=I$4,J$4,IF(I13=I$5,J$5,IF(I13=I$6,J$6,IF(I13=I$7,J$7,IF(I13=I$8,J$8))))))</f>
        <v>zon</v>
      </c>
      <c r="K13" s="29">
        <v>1</v>
      </c>
      <c r="L13" s="1" t="str">
        <f t="shared" ref="L13:L62" si="1">(IF(K13=K$4,L$4,IF(K13=K$5,L$5,IF(K13=K$6,L$6,))))</f>
        <v>geen</v>
      </c>
      <c r="M13" s="29">
        <v>1</v>
      </c>
      <c r="N13" s="1" t="str">
        <f t="shared" ref="N13:N62" si="2">(IF(M13=M$4,N$4,IF(M13=M$5,N$5,IF(M13=M$6,N$6,))))</f>
        <v>geen</v>
      </c>
      <c r="O13" s="29">
        <v>1</v>
      </c>
      <c r="P13" s="1" t="str">
        <f t="shared" ref="P13:P62" si="3">(IF(O13=O$4,P$4,IF(O13=O$5,P$5,IF(O13=O$6,P$6,))))</f>
        <v>geen</v>
      </c>
      <c r="Q13" s="29">
        <v>1</v>
      </c>
      <c r="R13" s="1" t="str">
        <f t="shared" ref="R13:R62" si="4">(IF(Q13=Q$4,R$4,IF(Q13=Q$5,R$5,IF(Q13=Q$6,R$6,))))</f>
        <v>neutraal</v>
      </c>
      <c r="S13" s="29">
        <v>1</v>
      </c>
      <c r="T13" s="1" t="str">
        <f t="shared" ref="T13:T62" si="5">(IF(S13=S$4,T$4,IF(S13=S$5,T$5,IF(S13=S$6,T$6,IF(S13=S$7,T$7,)))))</f>
        <v>helder</v>
      </c>
    </row>
    <row r="14" spans="1:20" x14ac:dyDescent="0.25">
      <c r="A14" t="s">
        <v>33</v>
      </c>
      <c r="B14" s="22" t="s">
        <v>69</v>
      </c>
      <c r="C14" s="23">
        <v>9.6</v>
      </c>
      <c r="D14" s="23">
        <v>8</v>
      </c>
      <c r="E14" s="23">
        <v>9.3000000000000007</v>
      </c>
      <c r="F14" s="23">
        <v>81</v>
      </c>
      <c r="G14" s="24">
        <v>60</v>
      </c>
      <c r="H14" s="24">
        <v>6.6</v>
      </c>
      <c r="I14" s="29">
        <v>1</v>
      </c>
      <c r="J14" s="1" t="str">
        <f t="shared" si="0"/>
        <v>zon</v>
      </c>
      <c r="K14" s="29">
        <v>3</v>
      </c>
      <c r="L14" s="1" t="str">
        <f t="shared" si="1"/>
        <v>hard</v>
      </c>
      <c r="M14" s="29">
        <v>1</v>
      </c>
      <c r="N14" s="1" t="str">
        <f t="shared" si="2"/>
        <v>geen</v>
      </c>
      <c r="O14" s="29">
        <v>3</v>
      </c>
      <c r="P14" s="1" t="str">
        <f t="shared" si="3"/>
        <v>veel</v>
      </c>
      <c r="Q14" s="29">
        <v>1</v>
      </c>
      <c r="R14" s="1" t="str">
        <f t="shared" si="4"/>
        <v>neutraal</v>
      </c>
      <c r="S14" s="29">
        <v>1</v>
      </c>
      <c r="T14" s="1" t="str">
        <f t="shared" si="5"/>
        <v>helder</v>
      </c>
    </row>
    <row r="15" spans="1:20" x14ac:dyDescent="0.25">
      <c r="A15" t="s">
        <v>33</v>
      </c>
      <c r="B15" s="22" t="s">
        <v>70</v>
      </c>
      <c r="C15" s="23">
        <v>10.5</v>
      </c>
      <c r="D15" s="23">
        <v>13.2</v>
      </c>
      <c r="E15" s="23">
        <v>16.8</v>
      </c>
      <c r="F15" s="23">
        <v>162</v>
      </c>
      <c r="G15" s="24">
        <v>50</v>
      </c>
      <c r="H15" s="24">
        <v>8.4</v>
      </c>
      <c r="I15" s="29">
        <v>1</v>
      </c>
      <c r="J15" s="1" t="str">
        <f t="shared" si="0"/>
        <v>zon</v>
      </c>
      <c r="K15" s="29">
        <v>1</v>
      </c>
      <c r="L15" s="1" t="str">
        <f t="shared" si="1"/>
        <v>geen</v>
      </c>
      <c r="M15" s="29">
        <v>2</v>
      </c>
      <c r="N15" s="1" t="str">
        <f t="shared" si="2"/>
        <v>matig</v>
      </c>
      <c r="O15" s="29">
        <v>1</v>
      </c>
      <c r="P15" s="1" t="str">
        <f t="shared" si="3"/>
        <v>geen</v>
      </c>
      <c r="Q15" s="29">
        <v>1</v>
      </c>
      <c r="R15" s="1" t="str">
        <f t="shared" si="4"/>
        <v>neutraal</v>
      </c>
      <c r="S15" s="29">
        <v>2</v>
      </c>
      <c r="T15" s="1" t="str">
        <f t="shared" si="5"/>
        <v>bruingeel</v>
      </c>
    </row>
    <row r="16" spans="1:20" x14ac:dyDescent="0.25">
      <c r="A16" t="s">
        <v>33</v>
      </c>
      <c r="B16" s="22" t="s">
        <v>71</v>
      </c>
      <c r="C16" s="23">
        <v>8.8000000000000007</v>
      </c>
      <c r="D16" s="23">
        <v>14.8</v>
      </c>
      <c r="E16" s="23">
        <v>8</v>
      </c>
      <c r="F16" s="23">
        <v>79</v>
      </c>
      <c r="G16" s="24">
        <v>200</v>
      </c>
      <c r="H16" s="24">
        <v>6.8</v>
      </c>
      <c r="I16" s="29">
        <v>1</v>
      </c>
      <c r="J16" s="1" t="str">
        <f t="shared" si="0"/>
        <v>zon</v>
      </c>
      <c r="K16" s="29">
        <v>2</v>
      </c>
      <c r="L16" s="1" t="str">
        <f t="shared" si="1"/>
        <v>matig</v>
      </c>
      <c r="M16" s="29">
        <v>1</v>
      </c>
      <c r="N16" s="1" t="str">
        <f t="shared" si="2"/>
        <v>geen</v>
      </c>
      <c r="O16" s="29">
        <v>1</v>
      </c>
      <c r="P16" s="1" t="str">
        <f t="shared" si="3"/>
        <v>geen</v>
      </c>
      <c r="Q16" s="29">
        <v>1</v>
      </c>
      <c r="R16" s="1" t="str">
        <f t="shared" si="4"/>
        <v>neutraal</v>
      </c>
      <c r="S16" s="29">
        <v>1</v>
      </c>
      <c r="T16" s="1" t="str">
        <f t="shared" si="5"/>
        <v>helder</v>
      </c>
    </row>
    <row r="17" spans="1:20" x14ac:dyDescent="0.25">
      <c r="A17" t="s">
        <v>33</v>
      </c>
      <c r="B17" s="22" t="s">
        <v>72</v>
      </c>
      <c r="C17" s="23">
        <v>21</v>
      </c>
      <c r="D17" s="23">
        <v>21.2</v>
      </c>
      <c r="E17" s="23">
        <v>9.1999999999999993</v>
      </c>
      <c r="F17" s="23">
        <v>101</v>
      </c>
      <c r="G17" s="24">
        <v>200</v>
      </c>
      <c r="H17" s="24">
        <v>7.3</v>
      </c>
      <c r="I17" s="29">
        <v>1</v>
      </c>
      <c r="J17" s="1" t="str">
        <f t="shared" si="0"/>
        <v>zon</v>
      </c>
      <c r="K17" s="29">
        <v>1</v>
      </c>
      <c r="L17" s="1" t="str">
        <f t="shared" si="1"/>
        <v>geen</v>
      </c>
      <c r="M17" s="29">
        <v>2</v>
      </c>
      <c r="N17" s="1" t="str">
        <f t="shared" si="2"/>
        <v>matig</v>
      </c>
      <c r="O17" s="29">
        <v>1</v>
      </c>
      <c r="P17" s="1" t="str">
        <f t="shared" si="3"/>
        <v>geen</v>
      </c>
      <c r="Q17" s="29">
        <v>1</v>
      </c>
      <c r="R17" s="1" t="str">
        <f t="shared" si="4"/>
        <v>neutraal</v>
      </c>
      <c r="S17" s="29">
        <v>1</v>
      </c>
      <c r="T17" s="1" t="str">
        <f t="shared" si="5"/>
        <v>helder</v>
      </c>
    </row>
    <row r="18" spans="1:20" x14ac:dyDescent="0.25">
      <c r="A18" t="s">
        <v>33</v>
      </c>
      <c r="B18" s="22" t="s">
        <v>73</v>
      </c>
      <c r="C18" s="23">
        <v>14.8</v>
      </c>
      <c r="D18" s="23">
        <v>19.5</v>
      </c>
      <c r="E18" s="23">
        <v>6.7</v>
      </c>
      <c r="F18" s="23">
        <v>77</v>
      </c>
      <c r="G18" s="24">
        <v>70</v>
      </c>
      <c r="H18" s="24">
        <v>6.7</v>
      </c>
      <c r="I18" s="29">
        <v>2</v>
      </c>
      <c r="J18" s="1" t="str">
        <f t="shared" si="0"/>
        <v>licht bewolkt</v>
      </c>
      <c r="K18" s="29">
        <v>2</v>
      </c>
      <c r="L18" s="1" t="str">
        <f t="shared" si="1"/>
        <v>matig</v>
      </c>
      <c r="M18" s="29">
        <v>2</v>
      </c>
      <c r="N18" s="1" t="str">
        <f t="shared" si="2"/>
        <v>matig</v>
      </c>
      <c r="O18" s="29">
        <v>1</v>
      </c>
      <c r="P18" s="1" t="str">
        <f t="shared" si="3"/>
        <v>geen</v>
      </c>
      <c r="Q18" s="29">
        <v>1</v>
      </c>
      <c r="R18" s="1" t="str">
        <f t="shared" si="4"/>
        <v>neutraal</v>
      </c>
      <c r="S18" s="29">
        <v>2</v>
      </c>
      <c r="T18" s="1" t="str">
        <f t="shared" si="5"/>
        <v>bruingeel</v>
      </c>
    </row>
    <row r="19" spans="1:20" x14ac:dyDescent="0.25">
      <c r="A19" t="s">
        <v>33</v>
      </c>
      <c r="B19" s="22" t="s">
        <v>74</v>
      </c>
      <c r="C19" s="23">
        <v>15.5</v>
      </c>
      <c r="D19" s="23">
        <v>22.2</v>
      </c>
      <c r="E19" s="23">
        <v>10.5</v>
      </c>
      <c r="F19" s="23">
        <v>119</v>
      </c>
      <c r="G19" s="24">
        <v>70</v>
      </c>
      <c r="H19" s="24">
        <v>7.7</v>
      </c>
      <c r="I19" s="29">
        <v>1</v>
      </c>
      <c r="J19" s="1" t="str">
        <f t="shared" si="0"/>
        <v>zon</v>
      </c>
      <c r="K19" s="29">
        <v>1</v>
      </c>
      <c r="L19" s="1" t="str">
        <f t="shared" si="1"/>
        <v>geen</v>
      </c>
      <c r="M19" s="29">
        <v>2</v>
      </c>
      <c r="N19" s="1" t="str">
        <f t="shared" si="2"/>
        <v>matig</v>
      </c>
      <c r="O19" s="29">
        <v>1</v>
      </c>
      <c r="P19" s="1" t="str">
        <f t="shared" si="3"/>
        <v>geen</v>
      </c>
      <c r="Q19" s="29">
        <v>1</v>
      </c>
      <c r="R19" s="1" t="str">
        <f t="shared" si="4"/>
        <v>neutraal</v>
      </c>
      <c r="S19" s="29">
        <v>2</v>
      </c>
      <c r="T19" s="1" t="str">
        <f t="shared" si="5"/>
        <v>bruingeel</v>
      </c>
    </row>
    <row r="20" spans="1:20" x14ac:dyDescent="0.25">
      <c r="A20" t="s">
        <v>33</v>
      </c>
      <c r="B20" s="22" t="s">
        <v>75</v>
      </c>
      <c r="C20" s="23">
        <v>14.6</v>
      </c>
      <c r="D20" s="23">
        <v>18.2</v>
      </c>
      <c r="E20" s="23">
        <v>6.2</v>
      </c>
      <c r="F20" s="23">
        <v>63</v>
      </c>
      <c r="G20" s="24">
        <v>70</v>
      </c>
      <c r="H20" s="24">
        <v>6.4</v>
      </c>
      <c r="I20" s="29">
        <v>1</v>
      </c>
      <c r="J20" s="1" t="str">
        <f t="shared" si="0"/>
        <v>zon</v>
      </c>
      <c r="K20" s="29">
        <v>1</v>
      </c>
      <c r="L20" s="1" t="str">
        <f t="shared" si="1"/>
        <v>geen</v>
      </c>
      <c r="M20" s="29">
        <v>1</v>
      </c>
      <c r="N20" s="1" t="str">
        <f t="shared" si="2"/>
        <v>geen</v>
      </c>
      <c r="O20" s="29">
        <v>1</v>
      </c>
      <c r="P20" s="1" t="str">
        <f t="shared" si="3"/>
        <v>geen</v>
      </c>
      <c r="Q20" s="29">
        <v>1</v>
      </c>
      <c r="R20" s="1" t="str">
        <f t="shared" si="4"/>
        <v>neutraal</v>
      </c>
      <c r="S20" s="29">
        <v>1</v>
      </c>
      <c r="T20" s="1" t="str">
        <f t="shared" si="5"/>
        <v>helder</v>
      </c>
    </row>
    <row r="21" spans="1:20" x14ac:dyDescent="0.25">
      <c r="A21" t="s">
        <v>33</v>
      </c>
      <c r="B21" s="22" t="s">
        <v>76</v>
      </c>
      <c r="C21" s="23">
        <v>12.5</v>
      </c>
      <c r="D21" s="23">
        <v>14.1</v>
      </c>
      <c r="E21" s="23">
        <v>9.3000000000000007</v>
      </c>
      <c r="F21" s="23">
        <v>92</v>
      </c>
      <c r="G21" s="24">
        <v>50</v>
      </c>
      <c r="H21" s="24">
        <v>6.7</v>
      </c>
      <c r="I21" s="29">
        <v>2</v>
      </c>
      <c r="J21" s="1" t="str">
        <f t="shared" si="0"/>
        <v>licht bewolkt</v>
      </c>
      <c r="K21" s="29">
        <v>2</v>
      </c>
      <c r="L21" s="1" t="str">
        <f t="shared" si="1"/>
        <v>matig</v>
      </c>
      <c r="M21" s="29">
        <v>2</v>
      </c>
      <c r="N21" s="1" t="str">
        <f t="shared" si="2"/>
        <v>matig</v>
      </c>
      <c r="O21" s="29">
        <v>2</v>
      </c>
      <c r="P21" s="1" t="str">
        <f t="shared" si="3"/>
        <v>matig</v>
      </c>
      <c r="Q21" s="29">
        <v>1</v>
      </c>
      <c r="R21" s="1" t="str">
        <f t="shared" si="4"/>
        <v>neutraal</v>
      </c>
      <c r="S21" s="29">
        <v>2</v>
      </c>
      <c r="T21" s="1" t="str">
        <f t="shared" si="5"/>
        <v>bruingeel</v>
      </c>
    </row>
    <row r="22" spans="1:20" x14ac:dyDescent="0.25">
      <c r="A22" t="s">
        <v>33</v>
      </c>
      <c r="B22" s="22" t="s">
        <v>77</v>
      </c>
      <c r="C22" s="23">
        <v>7.6</v>
      </c>
      <c r="D22" s="23">
        <v>10.1</v>
      </c>
      <c r="E22" s="23">
        <v>9.3000000000000007</v>
      </c>
      <c r="F22" s="23">
        <v>84</v>
      </c>
      <c r="G22" s="24">
        <v>40</v>
      </c>
      <c r="H22" s="24">
        <v>6.7</v>
      </c>
      <c r="I22" s="29">
        <v>1</v>
      </c>
      <c r="J22" s="1" t="str">
        <f t="shared" si="0"/>
        <v>zon</v>
      </c>
      <c r="K22" s="29">
        <v>1</v>
      </c>
      <c r="L22" s="1" t="str">
        <f t="shared" si="1"/>
        <v>geen</v>
      </c>
      <c r="M22" s="29">
        <v>3</v>
      </c>
      <c r="N22" s="1" t="str">
        <f t="shared" si="2"/>
        <v>veel</v>
      </c>
      <c r="O22" s="29">
        <v>1</v>
      </c>
      <c r="P22" s="1" t="str">
        <f t="shared" si="3"/>
        <v>geen</v>
      </c>
      <c r="Q22" s="29">
        <v>1</v>
      </c>
      <c r="R22" s="1" t="str">
        <f t="shared" si="4"/>
        <v>neutraal</v>
      </c>
      <c r="S22" s="29">
        <v>2</v>
      </c>
      <c r="T22" s="1" t="str">
        <f t="shared" si="5"/>
        <v>bruingeel</v>
      </c>
    </row>
    <row r="23" spans="1:20" x14ac:dyDescent="0.25">
      <c r="A23" t="s">
        <v>33</v>
      </c>
      <c r="B23" s="22" t="s">
        <v>78</v>
      </c>
      <c r="C23" s="23">
        <v>5.4</v>
      </c>
      <c r="D23" s="23">
        <v>6.5</v>
      </c>
      <c r="E23" s="23">
        <v>8</v>
      </c>
      <c r="F23" s="23">
        <v>66</v>
      </c>
      <c r="G23" s="24">
        <v>70</v>
      </c>
      <c r="H23" s="24">
        <v>6.7</v>
      </c>
      <c r="I23" s="29">
        <v>4</v>
      </c>
      <c r="J23" s="1" t="str">
        <f t="shared" si="0"/>
        <v>regen</v>
      </c>
      <c r="K23" s="29">
        <v>2</v>
      </c>
      <c r="L23" s="1" t="str">
        <f t="shared" si="1"/>
        <v>matig</v>
      </c>
      <c r="M23" s="29">
        <v>2</v>
      </c>
      <c r="N23" s="1" t="str">
        <f t="shared" si="2"/>
        <v>matig</v>
      </c>
      <c r="O23" s="29">
        <v>2</v>
      </c>
      <c r="P23" s="1" t="str">
        <f t="shared" si="3"/>
        <v>matig</v>
      </c>
      <c r="Q23" s="29">
        <v>1</v>
      </c>
      <c r="R23" s="1" t="str">
        <f t="shared" si="4"/>
        <v>neutraal</v>
      </c>
      <c r="S23" s="29">
        <v>2</v>
      </c>
      <c r="T23" s="1" t="str">
        <f t="shared" si="5"/>
        <v>bruingeel</v>
      </c>
    </row>
    <row r="24" spans="1:20" x14ac:dyDescent="0.25">
      <c r="B24" s="22"/>
      <c r="C24" s="30"/>
      <c r="D24" s="23"/>
      <c r="E24" s="23"/>
      <c r="F24" s="23"/>
      <c r="G24" s="24"/>
      <c r="H24" s="24"/>
      <c r="I24" s="29"/>
      <c r="J24" s="1" t="s">
        <v>35</v>
      </c>
      <c r="K24" s="29"/>
      <c r="L24" s="1" t="s">
        <v>35</v>
      </c>
      <c r="M24" s="29"/>
      <c r="N24" s="1" t="s">
        <v>35</v>
      </c>
      <c r="O24" s="29"/>
      <c r="P24" s="1" t="s">
        <v>35</v>
      </c>
      <c r="Q24" s="29"/>
      <c r="R24" s="1" t="s">
        <v>35</v>
      </c>
      <c r="S24" s="29"/>
      <c r="T24" s="1" t="s">
        <v>35</v>
      </c>
    </row>
    <row r="25" spans="1:20" x14ac:dyDescent="0.25">
      <c r="A25" t="s">
        <v>32</v>
      </c>
      <c r="B25" s="22" t="s">
        <v>67</v>
      </c>
      <c r="C25" s="23">
        <v>9.9</v>
      </c>
      <c r="D25" s="23">
        <v>4.5</v>
      </c>
      <c r="E25" s="23">
        <v>8.6999999999999993</v>
      </c>
      <c r="F25" s="23">
        <v>73</v>
      </c>
      <c r="G25" s="24">
        <v>200</v>
      </c>
      <c r="H25" s="24">
        <v>6.4</v>
      </c>
      <c r="I25" s="29">
        <v>3</v>
      </c>
      <c r="J25" s="1" t="str">
        <f t="shared" si="0"/>
        <v>bewolkt</v>
      </c>
      <c r="K25" s="29">
        <v>2</v>
      </c>
      <c r="L25" s="1" t="str">
        <f t="shared" si="1"/>
        <v>matig</v>
      </c>
      <c r="M25" s="29">
        <v>1</v>
      </c>
      <c r="N25" s="1" t="str">
        <f t="shared" si="2"/>
        <v>geen</v>
      </c>
      <c r="O25" s="29">
        <v>3</v>
      </c>
      <c r="P25" s="1" t="str">
        <f t="shared" si="3"/>
        <v>veel</v>
      </c>
      <c r="Q25" s="29">
        <v>1</v>
      </c>
      <c r="R25" s="1" t="str">
        <f t="shared" si="4"/>
        <v>neutraal</v>
      </c>
      <c r="S25" s="29">
        <v>1</v>
      </c>
      <c r="T25" s="1" t="str">
        <f t="shared" si="5"/>
        <v>helder</v>
      </c>
    </row>
    <row r="26" spans="1:20" x14ac:dyDescent="0.25">
      <c r="A26" t="s">
        <v>32</v>
      </c>
      <c r="B26" s="22" t="s">
        <v>68</v>
      </c>
      <c r="C26" s="23">
        <v>3.7</v>
      </c>
      <c r="D26" s="23">
        <v>5.7</v>
      </c>
      <c r="E26" s="23">
        <v>9.6</v>
      </c>
      <c r="F26" s="23">
        <v>81</v>
      </c>
      <c r="G26" s="24">
        <v>200</v>
      </c>
      <c r="H26" s="24">
        <v>6.5</v>
      </c>
      <c r="I26" s="29">
        <v>1</v>
      </c>
      <c r="J26" s="1" t="str">
        <f t="shared" si="0"/>
        <v>zon</v>
      </c>
      <c r="K26" s="29">
        <v>1</v>
      </c>
      <c r="L26" s="1" t="str">
        <f t="shared" si="1"/>
        <v>geen</v>
      </c>
      <c r="M26" s="29">
        <v>1</v>
      </c>
      <c r="N26" s="1" t="str">
        <f t="shared" si="2"/>
        <v>geen</v>
      </c>
      <c r="O26" s="29">
        <v>1</v>
      </c>
      <c r="P26" s="1" t="str">
        <f t="shared" si="3"/>
        <v>geen</v>
      </c>
      <c r="Q26" s="29">
        <v>1</v>
      </c>
      <c r="R26" s="1" t="str">
        <f t="shared" si="4"/>
        <v>neutraal</v>
      </c>
      <c r="S26" s="29">
        <v>1</v>
      </c>
      <c r="T26" s="1" t="str">
        <f t="shared" si="5"/>
        <v>helder</v>
      </c>
    </row>
    <row r="27" spans="1:20" x14ac:dyDescent="0.25">
      <c r="A27" t="s">
        <v>32</v>
      </c>
      <c r="B27" s="22" t="s">
        <v>69</v>
      </c>
      <c r="C27" s="23">
        <v>9.6</v>
      </c>
      <c r="D27" s="23">
        <v>8.5</v>
      </c>
      <c r="E27" s="23">
        <v>12.4</v>
      </c>
      <c r="F27" s="23">
        <v>109</v>
      </c>
      <c r="G27" s="24">
        <v>140</v>
      </c>
      <c r="H27" s="24">
        <v>6.6</v>
      </c>
      <c r="I27" s="29">
        <v>1</v>
      </c>
      <c r="J27" s="1" t="str">
        <f t="shared" si="0"/>
        <v>zon</v>
      </c>
      <c r="K27" s="29">
        <v>3</v>
      </c>
      <c r="L27" s="1" t="str">
        <f t="shared" si="1"/>
        <v>hard</v>
      </c>
      <c r="M27" s="29">
        <v>1</v>
      </c>
      <c r="N27" s="1" t="str">
        <f t="shared" si="2"/>
        <v>geen</v>
      </c>
      <c r="O27" s="29">
        <v>3</v>
      </c>
      <c r="P27" s="1" t="str">
        <f t="shared" si="3"/>
        <v>veel</v>
      </c>
      <c r="Q27" s="29">
        <v>1</v>
      </c>
      <c r="R27" s="1" t="str">
        <f t="shared" si="4"/>
        <v>neutraal</v>
      </c>
      <c r="S27" s="29">
        <v>1</v>
      </c>
      <c r="T27" s="1" t="str">
        <f t="shared" si="5"/>
        <v>helder</v>
      </c>
    </row>
    <row r="28" spans="1:20" x14ac:dyDescent="0.25">
      <c r="A28" t="s">
        <v>32</v>
      </c>
      <c r="B28" s="22" t="s">
        <v>70</v>
      </c>
      <c r="C28" s="23">
        <v>10.5</v>
      </c>
      <c r="D28" s="23">
        <v>13.2</v>
      </c>
      <c r="E28" s="23">
        <v>12.6</v>
      </c>
      <c r="F28" s="23">
        <v>119</v>
      </c>
      <c r="G28" s="24">
        <v>150</v>
      </c>
      <c r="H28" s="24">
        <v>7.4</v>
      </c>
      <c r="I28" s="29">
        <v>1</v>
      </c>
      <c r="J28" s="1" t="str">
        <f t="shared" si="0"/>
        <v>zon</v>
      </c>
      <c r="K28" s="29">
        <v>1</v>
      </c>
      <c r="L28" s="1" t="str">
        <f t="shared" si="1"/>
        <v>geen</v>
      </c>
      <c r="M28" s="29">
        <v>1</v>
      </c>
      <c r="N28" s="1" t="str">
        <f t="shared" si="2"/>
        <v>geen</v>
      </c>
      <c r="O28" s="29">
        <v>1</v>
      </c>
      <c r="P28" s="1" t="str">
        <f t="shared" si="3"/>
        <v>geen</v>
      </c>
      <c r="Q28" s="29">
        <v>1</v>
      </c>
      <c r="R28" s="1" t="str">
        <f t="shared" si="4"/>
        <v>neutraal</v>
      </c>
      <c r="S28" s="29">
        <v>1</v>
      </c>
      <c r="T28" s="1" t="str">
        <f t="shared" si="5"/>
        <v>helder</v>
      </c>
    </row>
    <row r="29" spans="1:20" x14ac:dyDescent="0.25">
      <c r="A29" t="s">
        <v>32</v>
      </c>
      <c r="B29" s="22" t="s">
        <v>71</v>
      </c>
      <c r="C29" s="23">
        <v>8.8000000000000007</v>
      </c>
      <c r="D29" s="23">
        <v>15.4</v>
      </c>
      <c r="E29" s="23">
        <v>9</v>
      </c>
      <c r="F29" s="23">
        <v>89</v>
      </c>
      <c r="G29" s="24">
        <v>100</v>
      </c>
      <c r="H29" s="24">
        <v>7.7</v>
      </c>
      <c r="I29" s="29">
        <v>1</v>
      </c>
      <c r="J29" s="1" t="str">
        <f t="shared" si="0"/>
        <v>zon</v>
      </c>
      <c r="K29" s="29">
        <v>2</v>
      </c>
      <c r="L29" s="1" t="str">
        <f t="shared" si="1"/>
        <v>matig</v>
      </c>
      <c r="M29" s="29">
        <v>1</v>
      </c>
      <c r="N29" s="1" t="str">
        <f t="shared" si="2"/>
        <v>geen</v>
      </c>
      <c r="O29" s="29">
        <v>1</v>
      </c>
      <c r="P29" s="1" t="str">
        <f t="shared" si="3"/>
        <v>geen</v>
      </c>
      <c r="Q29" s="29">
        <v>1</v>
      </c>
      <c r="R29" s="1" t="str">
        <f t="shared" si="4"/>
        <v>neutraal</v>
      </c>
      <c r="S29" s="29">
        <v>1</v>
      </c>
      <c r="T29" s="1" t="str">
        <f t="shared" si="5"/>
        <v>helder</v>
      </c>
    </row>
    <row r="30" spans="1:20" x14ac:dyDescent="0.25">
      <c r="A30" t="s">
        <v>32</v>
      </c>
      <c r="B30" s="22" t="s">
        <v>72</v>
      </c>
      <c r="C30" s="23">
        <v>21</v>
      </c>
      <c r="D30" s="23">
        <v>21</v>
      </c>
      <c r="E30" s="23">
        <v>13.4</v>
      </c>
      <c r="F30" s="23">
        <v>152</v>
      </c>
      <c r="G30" s="24">
        <v>90</v>
      </c>
      <c r="H30" s="24">
        <v>8.1999999999999993</v>
      </c>
      <c r="I30" s="29">
        <v>1</v>
      </c>
      <c r="J30" s="1" t="str">
        <f t="shared" si="0"/>
        <v>zon</v>
      </c>
      <c r="K30" s="29">
        <v>1</v>
      </c>
      <c r="L30" s="1" t="str">
        <f t="shared" si="1"/>
        <v>geen</v>
      </c>
      <c r="M30" s="29">
        <v>2</v>
      </c>
      <c r="N30" s="1" t="str">
        <f t="shared" si="2"/>
        <v>matig</v>
      </c>
      <c r="O30" s="29">
        <v>1</v>
      </c>
      <c r="P30" s="1" t="str">
        <f t="shared" si="3"/>
        <v>geen</v>
      </c>
      <c r="Q30" s="29">
        <v>1</v>
      </c>
      <c r="R30" s="1" t="str">
        <f t="shared" si="4"/>
        <v>neutraal</v>
      </c>
      <c r="S30" s="29">
        <v>2</v>
      </c>
      <c r="T30" s="1" t="str">
        <f t="shared" si="5"/>
        <v>bruingeel</v>
      </c>
    </row>
    <row r="31" spans="1:20" x14ac:dyDescent="0.25">
      <c r="A31" t="s">
        <v>32</v>
      </c>
      <c r="B31" s="22" t="s">
        <v>73</v>
      </c>
      <c r="C31" s="23">
        <v>14.8</v>
      </c>
      <c r="D31" s="23">
        <v>20</v>
      </c>
      <c r="E31" s="23">
        <v>11</v>
      </c>
      <c r="F31" s="23">
        <v>121</v>
      </c>
      <c r="G31" s="24">
        <v>70</v>
      </c>
      <c r="H31" s="24">
        <v>8</v>
      </c>
      <c r="I31" s="29">
        <v>2</v>
      </c>
      <c r="J31" s="1" t="str">
        <f t="shared" si="0"/>
        <v>licht bewolkt</v>
      </c>
      <c r="K31" s="29">
        <v>2</v>
      </c>
      <c r="L31" s="1" t="str">
        <f t="shared" si="1"/>
        <v>matig</v>
      </c>
      <c r="M31" s="29">
        <v>2</v>
      </c>
      <c r="N31" s="1" t="str">
        <f t="shared" si="2"/>
        <v>matig</v>
      </c>
      <c r="O31" s="29">
        <v>1</v>
      </c>
      <c r="P31" s="1" t="str">
        <f t="shared" si="3"/>
        <v>geen</v>
      </c>
      <c r="Q31" s="29">
        <v>1</v>
      </c>
      <c r="R31" s="1" t="str">
        <f t="shared" si="4"/>
        <v>neutraal</v>
      </c>
      <c r="S31" s="29">
        <v>2</v>
      </c>
      <c r="T31" s="1" t="str">
        <f t="shared" si="5"/>
        <v>bruingeel</v>
      </c>
    </row>
    <row r="32" spans="1:20" x14ac:dyDescent="0.25">
      <c r="A32" t="s">
        <v>32</v>
      </c>
      <c r="B32" s="22" t="s">
        <v>74</v>
      </c>
      <c r="C32" s="23">
        <v>15.5</v>
      </c>
      <c r="D32" s="23">
        <v>22</v>
      </c>
      <c r="E32" s="23">
        <v>12.4</v>
      </c>
      <c r="F32" s="23">
        <v>136</v>
      </c>
      <c r="G32" s="24">
        <v>60</v>
      </c>
      <c r="H32" s="24">
        <v>8.3000000000000007</v>
      </c>
      <c r="I32" s="29">
        <v>1</v>
      </c>
      <c r="J32" s="1" t="str">
        <f t="shared" si="0"/>
        <v>zon</v>
      </c>
      <c r="K32" s="29">
        <v>1</v>
      </c>
      <c r="L32" s="1" t="str">
        <f t="shared" si="1"/>
        <v>geen</v>
      </c>
      <c r="M32" s="29">
        <v>2</v>
      </c>
      <c r="N32" s="1" t="str">
        <f t="shared" si="2"/>
        <v>matig</v>
      </c>
      <c r="O32" s="29">
        <v>1</v>
      </c>
      <c r="P32" s="1" t="str">
        <f t="shared" si="3"/>
        <v>geen</v>
      </c>
      <c r="Q32" s="29">
        <v>1</v>
      </c>
      <c r="R32" s="1" t="str">
        <f t="shared" si="4"/>
        <v>neutraal</v>
      </c>
      <c r="S32" s="29">
        <v>2</v>
      </c>
      <c r="T32" s="1" t="str">
        <f t="shared" si="5"/>
        <v>bruingeel</v>
      </c>
    </row>
    <row r="33" spans="1:20" x14ac:dyDescent="0.25">
      <c r="A33" t="s">
        <v>32</v>
      </c>
      <c r="B33" s="22" t="s">
        <v>75</v>
      </c>
      <c r="C33" s="23">
        <v>14.6</v>
      </c>
      <c r="D33" s="23">
        <v>17.5</v>
      </c>
      <c r="E33" s="23">
        <v>8.4</v>
      </c>
      <c r="F33" s="23">
        <v>89</v>
      </c>
      <c r="G33" s="24">
        <v>30</v>
      </c>
      <c r="H33" s="24">
        <v>7.1</v>
      </c>
      <c r="I33" s="29">
        <v>1</v>
      </c>
      <c r="J33" s="1" t="str">
        <f t="shared" si="0"/>
        <v>zon</v>
      </c>
      <c r="K33" s="29">
        <v>1</v>
      </c>
      <c r="L33" s="1" t="str">
        <f t="shared" si="1"/>
        <v>geen</v>
      </c>
      <c r="M33" s="29">
        <v>3</v>
      </c>
      <c r="N33" s="1" t="str">
        <f t="shared" si="2"/>
        <v>veel</v>
      </c>
      <c r="O33" s="29">
        <v>1</v>
      </c>
      <c r="P33" s="1" t="str">
        <f t="shared" si="3"/>
        <v>geen</v>
      </c>
      <c r="Q33" s="29">
        <v>1</v>
      </c>
      <c r="R33" s="1" t="str">
        <f t="shared" si="4"/>
        <v>neutraal</v>
      </c>
      <c r="S33" s="29">
        <v>2</v>
      </c>
      <c r="T33" s="1" t="str">
        <f t="shared" si="5"/>
        <v>bruingeel</v>
      </c>
    </row>
    <row r="34" spans="1:20" x14ac:dyDescent="0.25">
      <c r="A34" t="s">
        <v>32</v>
      </c>
      <c r="B34" s="22" t="s">
        <v>76</v>
      </c>
      <c r="C34" s="23">
        <v>12.5</v>
      </c>
      <c r="D34" s="23">
        <v>13.4</v>
      </c>
      <c r="E34" s="23">
        <v>9.6999999999999993</v>
      </c>
      <c r="F34" s="23">
        <v>95</v>
      </c>
      <c r="G34" s="24">
        <v>30</v>
      </c>
      <c r="H34" s="24">
        <v>7.5</v>
      </c>
      <c r="I34" s="29">
        <v>2</v>
      </c>
      <c r="J34" s="1" t="str">
        <f t="shared" si="0"/>
        <v>licht bewolkt</v>
      </c>
      <c r="K34" s="29">
        <v>2</v>
      </c>
      <c r="L34" s="1" t="str">
        <f t="shared" si="1"/>
        <v>matig</v>
      </c>
      <c r="M34" s="29">
        <v>2</v>
      </c>
      <c r="N34" s="1" t="str">
        <f t="shared" si="2"/>
        <v>matig</v>
      </c>
      <c r="O34" s="29">
        <v>2</v>
      </c>
      <c r="P34" s="1" t="str">
        <f t="shared" si="3"/>
        <v>matig</v>
      </c>
      <c r="Q34" s="29">
        <v>1</v>
      </c>
      <c r="R34" s="1" t="str">
        <f t="shared" si="4"/>
        <v>neutraal</v>
      </c>
      <c r="S34" s="29">
        <v>2</v>
      </c>
      <c r="T34" s="1" t="str">
        <f t="shared" si="5"/>
        <v>bruingeel</v>
      </c>
    </row>
    <row r="35" spans="1:20" x14ac:dyDescent="0.25">
      <c r="A35" t="s">
        <v>32</v>
      </c>
      <c r="B35" s="22" t="s">
        <v>77</v>
      </c>
      <c r="C35" s="23">
        <v>7.6</v>
      </c>
      <c r="D35" s="23">
        <v>8.1999999999999993</v>
      </c>
      <c r="E35" s="23">
        <v>9.8000000000000007</v>
      </c>
      <c r="F35" s="23">
        <v>85</v>
      </c>
      <c r="G35" s="24">
        <v>30</v>
      </c>
      <c r="H35" s="24">
        <v>6.8</v>
      </c>
      <c r="I35" s="29">
        <v>1</v>
      </c>
      <c r="J35" s="1" t="str">
        <f t="shared" si="0"/>
        <v>zon</v>
      </c>
      <c r="K35" s="29">
        <v>1</v>
      </c>
      <c r="L35" s="1" t="str">
        <f t="shared" si="1"/>
        <v>geen</v>
      </c>
      <c r="M35" s="29">
        <v>2</v>
      </c>
      <c r="N35" s="1" t="str">
        <f t="shared" si="2"/>
        <v>matig</v>
      </c>
      <c r="O35" s="29">
        <v>1</v>
      </c>
      <c r="P35" s="1" t="str">
        <f t="shared" si="3"/>
        <v>geen</v>
      </c>
      <c r="Q35" s="29">
        <v>1</v>
      </c>
      <c r="R35" s="1" t="str">
        <f t="shared" si="4"/>
        <v>neutraal</v>
      </c>
      <c r="S35" s="29">
        <v>2</v>
      </c>
      <c r="T35" s="1" t="str">
        <f t="shared" si="5"/>
        <v>bruingeel</v>
      </c>
    </row>
    <row r="36" spans="1:20" ht="14.4" customHeight="1" x14ac:dyDescent="0.25">
      <c r="A36" t="s">
        <v>32</v>
      </c>
      <c r="B36" s="22" t="s">
        <v>78</v>
      </c>
      <c r="C36" s="23">
        <v>5.4</v>
      </c>
      <c r="D36" s="23">
        <v>6</v>
      </c>
      <c r="E36" s="23">
        <v>8.3000000000000007</v>
      </c>
      <c r="F36" s="23">
        <v>69</v>
      </c>
      <c r="G36" s="24">
        <v>70</v>
      </c>
      <c r="H36" s="24">
        <v>6.7</v>
      </c>
      <c r="I36" s="29">
        <v>3</v>
      </c>
      <c r="J36" s="1" t="str">
        <f t="shared" si="0"/>
        <v>bewolkt</v>
      </c>
      <c r="K36" s="29">
        <v>2</v>
      </c>
      <c r="L36" s="1" t="str">
        <f t="shared" si="1"/>
        <v>matig</v>
      </c>
      <c r="M36" s="29">
        <v>2</v>
      </c>
      <c r="N36" s="1" t="str">
        <f t="shared" si="2"/>
        <v>matig</v>
      </c>
      <c r="O36" s="29">
        <v>2</v>
      </c>
      <c r="P36" s="1" t="str">
        <f t="shared" si="3"/>
        <v>matig</v>
      </c>
      <c r="Q36" s="29">
        <v>1</v>
      </c>
      <c r="R36" s="1" t="str">
        <f t="shared" si="4"/>
        <v>neutraal</v>
      </c>
      <c r="S36" s="29">
        <v>2</v>
      </c>
      <c r="T36" s="1" t="str">
        <f t="shared" si="5"/>
        <v>bruingeel</v>
      </c>
    </row>
    <row r="37" spans="1:20" ht="14.4" customHeight="1" x14ac:dyDescent="0.25">
      <c r="B37" s="22"/>
      <c r="C37" s="23"/>
      <c r="D37" s="23"/>
      <c r="E37" s="23"/>
      <c r="F37" s="23"/>
      <c r="G37" s="24"/>
      <c r="H37" s="24"/>
      <c r="I37" s="29"/>
      <c r="J37" s="1" t="s">
        <v>35</v>
      </c>
      <c r="K37" s="29"/>
      <c r="L37" s="1" t="s">
        <v>35</v>
      </c>
      <c r="M37" s="29"/>
      <c r="N37" s="1" t="s">
        <v>35</v>
      </c>
      <c r="O37" s="29"/>
      <c r="P37" s="1" t="s">
        <v>35</v>
      </c>
      <c r="Q37" s="29"/>
      <c r="R37" s="1" t="s">
        <v>35</v>
      </c>
      <c r="S37" s="29"/>
      <c r="T37" s="1" t="s">
        <v>35</v>
      </c>
    </row>
    <row r="38" spans="1:20" x14ac:dyDescent="0.25">
      <c r="A38" t="s">
        <v>31</v>
      </c>
      <c r="B38" s="22" t="s">
        <v>67</v>
      </c>
      <c r="C38" s="23">
        <v>9.8000000000000007</v>
      </c>
      <c r="D38" s="23">
        <v>5.3</v>
      </c>
      <c r="E38" s="23">
        <v>7.6</v>
      </c>
      <c r="F38" s="23">
        <v>63</v>
      </c>
      <c r="G38" s="24">
        <v>90</v>
      </c>
      <c r="H38" s="24">
        <v>6.3</v>
      </c>
      <c r="I38" s="29">
        <v>3</v>
      </c>
      <c r="J38" s="1" t="str">
        <f t="shared" si="0"/>
        <v>bewolkt</v>
      </c>
      <c r="K38" s="29">
        <v>2</v>
      </c>
      <c r="L38" s="1" t="str">
        <f t="shared" si="1"/>
        <v>matig</v>
      </c>
      <c r="M38" s="29">
        <v>1</v>
      </c>
      <c r="N38" s="1" t="str">
        <f t="shared" si="2"/>
        <v>geen</v>
      </c>
      <c r="O38" s="29">
        <v>1</v>
      </c>
      <c r="P38" s="1" t="str">
        <f t="shared" si="3"/>
        <v>geen</v>
      </c>
      <c r="Q38" s="29">
        <v>1</v>
      </c>
      <c r="R38" s="1" t="str">
        <f t="shared" si="4"/>
        <v>neutraal</v>
      </c>
      <c r="S38" s="29">
        <v>1</v>
      </c>
      <c r="T38" s="1" t="str">
        <f t="shared" si="5"/>
        <v>helder</v>
      </c>
    </row>
    <row r="39" spans="1:20" x14ac:dyDescent="0.25">
      <c r="A39" t="s">
        <v>31</v>
      </c>
      <c r="B39" s="22" t="s">
        <v>68</v>
      </c>
      <c r="C39" s="23">
        <v>2.2000000000000002</v>
      </c>
      <c r="D39" s="23">
        <v>5.8</v>
      </c>
      <c r="E39" s="23">
        <v>8.4</v>
      </c>
      <c r="F39" s="23">
        <v>69</v>
      </c>
      <c r="G39" s="24">
        <v>80</v>
      </c>
      <c r="H39" s="24">
        <v>6.4</v>
      </c>
      <c r="I39" s="29">
        <v>1</v>
      </c>
      <c r="J39" s="1" t="str">
        <f t="shared" si="0"/>
        <v>zon</v>
      </c>
      <c r="K39" s="29">
        <v>1</v>
      </c>
      <c r="L39" s="1" t="str">
        <f t="shared" si="1"/>
        <v>geen</v>
      </c>
      <c r="M39" s="29">
        <v>1</v>
      </c>
      <c r="N39" s="1" t="str">
        <f t="shared" si="2"/>
        <v>geen</v>
      </c>
      <c r="O39" s="29">
        <v>1</v>
      </c>
      <c r="P39" s="1" t="str">
        <f t="shared" si="3"/>
        <v>geen</v>
      </c>
      <c r="Q39" s="29">
        <v>1</v>
      </c>
      <c r="R39" s="1" t="str">
        <f t="shared" si="4"/>
        <v>neutraal</v>
      </c>
      <c r="S39" s="29">
        <v>1</v>
      </c>
      <c r="T39" s="1" t="str">
        <f t="shared" si="5"/>
        <v>helder</v>
      </c>
    </row>
    <row r="40" spans="1:20" x14ac:dyDescent="0.25">
      <c r="A40" t="s">
        <v>31</v>
      </c>
      <c r="B40" s="22" t="s">
        <v>69</v>
      </c>
      <c r="C40" s="23">
        <v>7.5</v>
      </c>
      <c r="D40" s="23">
        <v>8.6999999999999993</v>
      </c>
      <c r="E40" s="23">
        <v>10.1</v>
      </c>
      <c r="F40" s="23">
        <v>87</v>
      </c>
      <c r="G40" s="24">
        <v>70</v>
      </c>
      <c r="H40" s="24">
        <v>6.4</v>
      </c>
      <c r="I40" s="29">
        <v>1</v>
      </c>
      <c r="J40" s="1" t="str">
        <f t="shared" si="0"/>
        <v>zon</v>
      </c>
      <c r="K40" s="29">
        <v>3</v>
      </c>
      <c r="L40" s="1" t="str">
        <f t="shared" si="1"/>
        <v>hard</v>
      </c>
      <c r="M40" s="29">
        <v>2</v>
      </c>
      <c r="N40" s="1" t="str">
        <f t="shared" si="2"/>
        <v>matig</v>
      </c>
      <c r="O40" s="29">
        <v>3</v>
      </c>
      <c r="P40" s="1" t="str">
        <f t="shared" si="3"/>
        <v>veel</v>
      </c>
      <c r="Q40" s="29">
        <v>1</v>
      </c>
      <c r="R40" s="1" t="str">
        <f t="shared" si="4"/>
        <v>neutraal</v>
      </c>
      <c r="S40" s="29">
        <v>2</v>
      </c>
      <c r="T40" s="1" t="str">
        <f t="shared" si="5"/>
        <v>bruingeel</v>
      </c>
    </row>
    <row r="41" spans="1:20" x14ac:dyDescent="0.25">
      <c r="A41" t="s">
        <v>31</v>
      </c>
      <c r="B41" s="22" t="s">
        <v>70</v>
      </c>
      <c r="C41" s="23">
        <v>10.3</v>
      </c>
      <c r="D41" s="23">
        <v>13.9</v>
      </c>
      <c r="E41" s="23">
        <v>8.6</v>
      </c>
      <c r="F41" s="23">
        <v>83</v>
      </c>
      <c r="G41" s="24">
        <v>70</v>
      </c>
      <c r="H41" s="24">
        <v>6.6</v>
      </c>
      <c r="I41" s="29">
        <v>1</v>
      </c>
      <c r="J41" s="1" t="str">
        <f t="shared" si="0"/>
        <v>zon</v>
      </c>
      <c r="K41" s="29">
        <v>1</v>
      </c>
      <c r="L41" s="1" t="str">
        <f t="shared" si="1"/>
        <v>geen</v>
      </c>
      <c r="M41" s="29">
        <v>2</v>
      </c>
      <c r="N41" s="1" t="str">
        <f t="shared" si="2"/>
        <v>matig</v>
      </c>
      <c r="O41" s="29">
        <v>1</v>
      </c>
      <c r="P41" s="1" t="str">
        <f t="shared" si="3"/>
        <v>geen</v>
      </c>
      <c r="Q41" s="29">
        <v>1</v>
      </c>
      <c r="R41" s="1" t="str">
        <f t="shared" si="4"/>
        <v>neutraal</v>
      </c>
      <c r="S41" s="29">
        <v>2</v>
      </c>
      <c r="T41" s="1" t="str">
        <f t="shared" si="5"/>
        <v>bruingeel</v>
      </c>
    </row>
    <row r="42" spans="1:20" ht="12.6" customHeight="1" x14ac:dyDescent="0.25">
      <c r="A42" t="s">
        <v>31</v>
      </c>
      <c r="B42" s="22" t="s">
        <v>71</v>
      </c>
      <c r="C42" s="23">
        <v>7.5</v>
      </c>
      <c r="D42" s="23">
        <v>15.7</v>
      </c>
      <c r="E42" s="23">
        <v>10.7</v>
      </c>
      <c r="F42" s="23">
        <v>106</v>
      </c>
      <c r="G42" s="24">
        <v>50</v>
      </c>
      <c r="H42" s="24">
        <v>6.7</v>
      </c>
      <c r="I42" s="29">
        <v>1</v>
      </c>
      <c r="J42" s="1" t="str">
        <f t="shared" si="0"/>
        <v>zon</v>
      </c>
      <c r="K42" s="29">
        <v>2</v>
      </c>
      <c r="L42" s="1" t="str">
        <f t="shared" si="1"/>
        <v>matig</v>
      </c>
      <c r="M42" s="29">
        <v>2</v>
      </c>
      <c r="N42" s="1" t="str">
        <f t="shared" si="2"/>
        <v>matig</v>
      </c>
      <c r="O42" s="29">
        <v>1</v>
      </c>
      <c r="P42" s="1" t="str">
        <f t="shared" si="3"/>
        <v>geen</v>
      </c>
      <c r="Q42" s="29">
        <v>1</v>
      </c>
      <c r="R42" s="1" t="str">
        <f t="shared" si="4"/>
        <v>neutraal</v>
      </c>
      <c r="S42" s="29">
        <v>2</v>
      </c>
      <c r="T42" s="1" t="str">
        <f t="shared" si="5"/>
        <v>bruingeel</v>
      </c>
    </row>
    <row r="43" spans="1:20" x14ac:dyDescent="0.25">
      <c r="A43" t="s">
        <v>31</v>
      </c>
      <c r="B43" s="22" t="s">
        <v>72</v>
      </c>
      <c r="C43" s="23">
        <v>21.5</v>
      </c>
      <c r="D43" s="23">
        <v>21.5</v>
      </c>
      <c r="E43" s="23">
        <v>10.199999999999999</v>
      </c>
      <c r="F43" s="23">
        <v>118</v>
      </c>
      <c r="G43" s="24">
        <v>50</v>
      </c>
      <c r="H43" s="24">
        <v>7.3</v>
      </c>
      <c r="I43" s="29">
        <v>1</v>
      </c>
      <c r="J43" s="1" t="str">
        <f t="shared" si="0"/>
        <v>zon</v>
      </c>
      <c r="K43" s="29">
        <v>1</v>
      </c>
      <c r="L43" s="1" t="str">
        <f t="shared" si="1"/>
        <v>geen</v>
      </c>
      <c r="M43" s="29">
        <v>2</v>
      </c>
      <c r="N43" s="1" t="str">
        <f t="shared" si="2"/>
        <v>matig</v>
      </c>
      <c r="O43" s="29">
        <v>1</v>
      </c>
      <c r="P43" s="1" t="str">
        <f t="shared" si="3"/>
        <v>geen</v>
      </c>
      <c r="Q43" s="29">
        <v>1</v>
      </c>
      <c r="R43" s="1" t="str">
        <f t="shared" si="4"/>
        <v>neutraal</v>
      </c>
      <c r="S43" s="29">
        <v>2</v>
      </c>
      <c r="T43" s="1" t="str">
        <f t="shared" si="5"/>
        <v>bruingeel</v>
      </c>
    </row>
    <row r="44" spans="1:20" x14ac:dyDescent="0.25">
      <c r="A44" t="s">
        <v>31</v>
      </c>
      <c r="B44" s="22" t="s">
        <v>73</v>
      </c>
      <c r="C44" s="23">
        <v>13.5</v>
      </c>
      <c r="D44" s="23">
        <v>19</v>
      </c>
      <c r="E44" s="23">
        <v>11.6</v>
      </c>
      <c r="F44" s="23">
        <v>124</v>
      </c>
      <c r="G44" s="24">
        <v>30</v>
      </c>
      <c r="H44" s="24">
        <v>8.6</v>
      </c>
      <c r="I44" s="29">
        <v>2</v>
      </c>
      <c r="J44" s="1" t="str">
        <f t="shared" si="0"/>
        <v>licht bewolkt</v>
      </c>
      <c r="K44" s="29">
        <v>2</v>
      </c>
      <c r="L44" s="1" t="str">
        <f t="shared" si="1"/>
        <v>matig</v>
      </c>
      <c r="M44" s="29">
        <v>3</v>
      </c>
      <c r="N44" s="1" t="str">
        <f t="shared" si="2"/>
        <v>veel</v>
      </c>
      <c r="O44" s="29">
        <v>1</v>
      </c>
      <c r="P44" s="1" t="str">
        <f t="shared" si="3"/>
        <v>geen</v>
      </c>
      <c r="Q44" s="29">
        <v>1</v>
      </c>
      <c r="R44" s="1" t="str">
        <f t="shared" si="4"/>
        <v>neutraal</v>
      </c>
      <c r="S44" s="29">
        <v>3</v>
      </c>
      <c r="T44" s="1" t="str">
        <f t="shared" si="5"/>
        <v>groen</v>
      </c>
    </row>
    <row r="45" spans="1:20" x14ac:dyDescent="0.25">
      <c r="A45" t="s">
        <v>31</v>
      </c>
      <c r="B45" s="22" t="s">
        <v>74</v>
      </c>
      <c r="C45" s="23">
        <v>16.5</v>
      </c>
      <c r="D45" s="23">
        <v>21.5</v>
      </c>
      <c r="E45" s="23">
        <v>6.2</v>
      </c>
      <c r="F45" s="23">
        <v>68</v>
      </c>
      <c r="G45" s="24">
        <v>40</v>
      </c>
      <c r="H45" s="24">
        <v>6.6</v>
      </c>
      <c r="I45" s="29">
        <v>1</v>
      </c>
      <c r="J45" s="1" t="str">
        <f t="shared" si="0"/>
        <v>zon</v>
      </c>
      <c r="K45" s="29">
        <v>1</v>
      </c>
      <c r="L45" s="1" t="str">
        <f t="shared" si="1"/>
        <v>geen</v>
      </c>
      <c r="M45" s="29">
        <v>2</v>
      </c>
      <c r="N45" s="1" t="str">
        <f t="shared" si="2"/>
        <v>matig</v>
      </c>
      <c r="O45" s="29">
        <v>1</v>
      </c>
      <c r="P45" s="1" t="str">
        <f t="shared" si="3"/>
        <v>geen</v>
      </c>
      <c r="Q45" s="29">
        <v>1</v>
      </c>
      <c r="R45" s="1" t="str">
        <f t="shared" si="4"/>
        <v>neutraal</v>
      </c>
      <c r="S45" s="29">
        <v>2</v>
      </c>
      <c r="T45" s="1" t="str">
        <f t="shared" si="5"/>
        <v>bruingeel</v>
      </c>
    </row>
    <row r="46" spans="1:20" x14ac:dyDescent="0.25">
      <c r="A46" t="s">
        <v>31</v>
      </c>
      <c r="B46" s="22" t="s">
        <v>75</v>
      </c>
      <c r="C46" s="23">
        <v>12</v>
      </c>
      <c r="D46" s="23">
        <v>16.5</v>
      </c>
      <c r="E46" s="23">
        <v>8.5</v>
      </c>
      <c r="F46" s="23">
        <v>88</v>
      </c>
      <c r="G46" s="24">
        <v>30</v>
      </c>
      <c r="H46" s="24">
        <v>6.7</v>
      </c>
      <c r="I46" s="29">
        <v>1</v>
      </c>
      <c r="J46" s="1" t="str">
        <f t="shared" si="0"/>
        <v>zon</v>
      </c>
      <c r="K46" s="29">
        <v>1</v>
      </c>
      <c r="L46" s="1" t="str">
        <f t="shared" si="1"/>
        <v>geen</v>
      </c>
      <c r="M46" s="29">
        <v>3</v>
      </c>
      <c r="N46" s="1" t="str">
        <f t="shared" si="2"/>
        <v>veel</v>
      </c>
      <c r="O46" s="29">
        <v>1</v>
      </c>
      <c r="P46" s="1" t="str">
        <f t="shared" si="3"/>
        <v>geen</v>
      </c>
      <c r="Q46" s="29">
        <v>1</v>
      </c>
      <c r="R46" s="1" t="str">
        <f t="shared" si="4"/>
        <v>neutraal</v>
      </c>
      <c r="S46" s="29">
        <v>2</v>
      </c>
      <c r="T46" s="1" t="str">
        <f t="shared" si="5"/>
        <v>bruingeel</v>
      </c>
    </row>
    <row r="47" spans="1:20" x14ac:dyDescent="0.25">
      <c r="A47" t="s">
        <v>31</v>
      </c>
      <c r="B47" s="22" t="s">
        <v>76</v>
      </c>
      <c r="C47" s="23">
        <v>11.3</v>
      </c>
      <c r="D47" s="23">
        <v>13</v>
      </c>
      <c r="E47" s="23">
        <v>8</v>
      </c>
      <c r="F47" s="23">
        <v>76</v>
      </c>
      <c r="G47" s="24">
        <v>40</v>
      </c>
      <c r="H47" s="24">
        <v>6.5</v>
      </c>
      <c r="I47" s="29">
        <v>2</v>
      </c>
      <c r="J47" s="1" t="str">
        <f t="shared" si="0"/>
        <v>licht bewolkt</v>
      </c>
      <c r="K47" s="29">
        <v>2</v>
      </c>
      <c r="L47" s="1" t="str">
        <f t="shared" si="1"/>
        <v>matig</v>
      </c>
      <c r="M47" s="29">
        <v>2</v>
      </c>
      <c r="N47" s="1" t="str">
        <f t="shared" si="2"/>
        <v>matig</v>
      </c>
      <c r="O47" s="29">
        <v>2</v>
      </c>
      <c r="P47" s="1" t="str">
        <f t="shared" si="3"/>
        <v>matig</v>
      </c>
      <c r="Q47" s="29">
        <v>1</v>
      </c>
      <c r="R47" s="1" t="str">
        <f t="shared" si="4"/>
        <v>neutraal</v>
      </c>
      <c r="S47" s="29">
        <v>2</v>
      </c>
      <c r="T47" s="1" t="str">
        <f t="shared" si="5"/>
        <v>bruingeel</v>
      </c>
    </row>
    <row r="48" spans="1:20" x14ac:dyDescent="0.25">
      <c r="A48" t="s">
        <v>31</v>
      </c>
      <c r="B48" s="22" t="s">
        <v>77</v>
      </c>
      <c r="C48" s="23">
        <v>7</v>
      </c>
      <c r="D48" s="23">
        <v>8</v>
      </c>
      <c r="E48" s="23">
        <v>8</v>
      </c>
      <c r="F48" s="23">
        <v>68</v>
      </c>
      <c r="G48" s="24">
        <v>50</v>
      </c>
      <c r="H48" s="24">
        <v>6.5</v>
      </c>
      <c r="I48" s="29">
        <v>1</v>
      </c>
      <c r="J48" s="1" t="str">
        <f t="shared" si="0"/>
        <v>zon</v>
      </c>
      <c r="K48" s="29">
        <v>1</v>
      </c>
      <c r="L48" s="1" t="str">
        <f t="shared" si="1"/>
        <v>geen</v>
      </c>
      <c r="M48" s="29">
        <v>2</v>
      </c>
      <c r="N48" s="1" t="str">
        <f t="shared" si="2"/>
        <v>matig</v>
      </c>
      <c r="O48" s="29">
        <v>1</v>
      </c>
      <c r="P48" s="1" t="str">
        <f t="shared" si="3"/>
        <v>geen</v>
      </c>
      <c r="Q48" s="29">
        <v>1</v>
      </c>
      <c r="R48" s="1" t="str">
        <f t="shared" si="4"/>
        <v>neutraal</v>
      </c>
      <c r="S48" s="29">
        <v>2</v>
      </c>
      <c r="T48" s="1" t="str">
        <f t="shared" si="5"/>
        <v>bruingeel</v>
      </c>
    </row>
    <row r="49" spans="1:20" x14ac:dyDescent="0.25">
      <c r="A49" t="s">
        <v>31</v>
      </c>
      <c r="B49" s="22" t="s">
        <v>78</v>
      </c>
      <c r="C49" s="23">
        <v>5</v>
      </c>
      <c r="D49" s="23">
        <v>5.4</v>
      </c>
      <c r="E49" s="23">
        <v>10</v>
      </c>
      <c r="F49" s="23">
        <v>79</v>
      </c>
      <c r="G49" s="24">
        <v>50</v>
      </c>
      <c r="H49" s="24">
        <v>6.7</v>
      </c>
      <c r="I49" s="29">
        <v>3</v>
      </c>
      <c r="J49" s="1" t="str">
        <f t="shared" si="0"/>
        <v>bewolkt</v>
      </c>
      <c r="K49" s="29">
        <v>2</v>
      </c>
      <c r="L49" s="1" t="str">
        <f t="shared" si="1"/>
        <v>matig</v>
      </c>
      <c r="M49" s="29">
        <v>2</v>
      </c>
      <c r="N49" s="1" t="str">
        <f t="shared" si="2"/>
        <v>matig</v>
      </c>
      <c r="O49" s="29">
        <v>1</v>
      </c>
      <c r="P49" s="1" t="str">
        <f t="shared" si="3"/>
        <v>geen</v>
      </c>
      <c r="Q49" s="29">
        <v>1</v>
      </c>
      <c r="R49" s="1" t="str">
        <f t="shared" si="4"/>
        <v>neutraal</v>
      </c>
      <c r="S49" s="29">
        <v>2</v>
      </c>
      <c r="T49" s="1" t="str">
        <f t="shared" si="5"/>
        <v>bruingeel</v>
      </c>
    </row>
    <row r="50" spans="1:20" x14ac:dyDescent="0.25">
      <c r="B50" s="22"/>
      <c r="C50" s="23"/>
      <c r="D50" s="23"/>
      <c r="E50" s="23"/>
      <c r="F50" s="23"/>
      <c r="G50" s="24"/>
      <c r="H50" s="24"/>
      <c r="I50" s="29"/>
      <c r="J50" s="1" t="s">
        <v>35</v>
      </c>
      <c r="K50" s="29"/>
      <c r="L50" s="1" t="s">
        <v>35</v>
      </c>
      <c r="M50" s="29"/>
      <c r="N50" s="1" t="s">
        <v>35</v>
      </c>
      <c r="O50" s="29"/>
      <c r="P50" s="1" t="s">
        <v>35</v>
      </c>
      <c r="Q50" s="29"/>
      <c r="R50" s="1" t="s">
        <v>35</v>
      </c>
      <c r="S50" s="29"/>
      <c r="T50" s="1" t="s">
        <v>35</v>
      </c>
    </row>
    <row r="51" spans="1:20" x14ac:dyDescent="0.25">
      <c r="A51" t="s">
        <v>34</v>
      </c>
      <c r="B51" s="22" t="s">
        <v>67</v>
      </c>
      <c r="C51" s="23">
        <v>10.199999999999999</v>
      </c>
      <c r="D51" s="23">
        <v>5.2</v>
      </c>
      <c r="E51" s="23">
        <v>11</v>
      </c>
      <c r="F51" s="23">
        <v>87</v>
      </c>
      <c r="G51" s="24">
        <v>120</v>
      </c>
      <c r="H51" s="24">
        <v>6.5</v>
      </c>
      <c r="I51" s="29">
        <v>3</v>
      </c>
      <c r="J51" s="1" t="str">
        <f t="shared" si="0"/>
        <v>bewolkt</v>
      </c>
      <c r="K51" s="29">
        <v>2</v>
      </c>
      <c r="L51" s="1" t="str">
        <f t="shared" si="1"/>
        <v>matig</v>
      </c>
      <c r="M51" s="29">
        <v>1</v>
      </c>
      <c r="N51" s="1" t="str">
        <f t="shared" si="2"/>
        <v>geen</v>
      </c>
      <c r="O51" s="29">
        <v>1</v>
      </c>
      <c r="P51" s="1" t="str">
        <f t="shared" si="3"/>
        <v>geen</v>
      </c>
      <c r="Q51" s="29">
        <v>1</v>
      </c>
      <c r="R51" s="1" t="str">
        <f t="shared" si="4"/>
        <v>neutraal</v>
      </c>
      <c r="S51" s="29">
        <v>1</v>
      </c>
      <c r="T51" s="1" t="str">
        <f t="shared" si="5"/>
        <v>helder</v>
      </c>
    </row>
    <row r="52" spans="1:20" x14ac:dyDescent="0.25">
      <c r="A52" t="s">
        <v>34</v>
      </c>
      <c r="B52" s="22" t="s">
        <v>68</v>
      </c>
      <c r="C52" s="23">
        <v>4.5</v>
      </c>
      <c r="D52" s="23">
        <v>5.9</v>
      </c>
      <c r="E52" s="23">
        <v>11.3</v>
      </c>
      <c r="F52" s="23">
        <v>93</v>
      </c>
      <c r="G52" s="24">
        <v>100</v>
      </c>
      <c r="H52" s="24">
        <v>6.5</v>
      </c>
      <c r="I52" s="29">
        <v>1</v>
      </c>
      <c r="J52" s="1" t="str">
        <f t="shared" si="0"/>
        <v>zon</v>
      </c>
      <c r="K52" s="29">
        <v>1</v>
      </c>
      <c r="L52" s="1" t="str">
        <f t="shared" si="1"/>
        <v>geen</v>
      </c>
      <c r="M52" s="29">
        <v>1</v>
      </c>
      <c r="N52" s="1" t="str">
        <f t="shared" si="2"/>
        <v>geen</v>
      </c>
      <c r="O52" s="29">
        <v>1</v>
      </c>
      <c r="P52" s="1" t="str">
        <f t="shared" si="3"/>
        <v>geen</v>
      </c>
      <c r="Q52" s="29">
        <v>1</v>
      </c>
      <c r="R52" s="1" t="str">
        <f t="shared" si="4"/>
        <v>neutraal</v>
      </c>
      <c r="S52" s="29">
        <v>1</v>
      </c>
      <c r="T52" s="1" t="str">
        <f t="shared" si="5"/>
        <v>helder</v>
      </c>
    </row>
    <row r="53" spans="1:20" x14ac:dyDescent="0.25">
      <c r="A53" t="s">
        <v>34</v>
      </c>
      <c r="B53" s="22" t="s">
        <v>69</v>
      </c>
      <c r="C53" s="23">
        <v>10</v>
      </c>
      <c r="D53" s="23">
        <v>8.1</v>
      </c>
      <c r="E53" s="23">
        <v>14.1</v>
      </c>
      <c r="F53" s="23">
        <v>119</v>
      </c>
      <c r="G53" s="24">
        <v>90</v>
      </c>
      <c r="H53" s="24">
        <v>6.7</v>
      </c>
      <c r="I53" s="29">
        <v>1</v>
      </c>
      <c r="J53" s="1" t="str">
        <f t="shared" si="0"/>
        <v>zon</v>
      </c>
      <c r="K53" s="29">
        <v>3</v>
      </c>
      <c r="L53" s="1" t="str">
        <f t="shared" si="1"/>
        <v>hard</v>
      </c>
      <c r="M53" s="29">
        <v>1</v>
      </c>
      <c r="N53" s="1" t="str">
        <f t="shared" si="2"/>
        <v>geen</v>
      </c>
      <c r="O53" s="29">
        <v>3</v>
      </c>
      <c r="P53" s="1" t="str">
        <f t="shared" si="3"/>
        <v>veel</v>
      </c>
      <c r="Q53" s="29">
        <v>1</v>
      </c>
      <c r="R53" s="1" t="str">
        <f t="shared" si="4"/>
        <v>neutraal</v>
      </c>
      <c r="S53" s="29">
        <v>1</v>
      </c>
      <c r="T53" s="1" t="str">
        <f t="shared" si="5"/>
        <v>helder</v>
      </c>
    </row>
    <row r="54" spans="1:20" x14ac:dyDescent="0.25">
      <c r="A54" t="s">
        <v>34</v>
      </c>
      <c r="B54" s="22" t="s">
        <v>70</v>
      </c>
      <c r="C54" s="23">
        <v>13.5</v>
      </c>
      <c r="D54" s="23">
        <v>13.3</v>
      </c>
      <c r="E54" s="23">
        <v>13.6</v>
      </c>
      <c r="F54" s="23">
        <v>129</v>
      </c>
      <c r="G54" s="24">
        <v>150</v>
      </c>
      <c r="H54" s="24">
        <v>8</v>
      </c>
      <c r="I54" s="29">
        <v>1</v>
      </c>
      <c r="J54" s="1" t="str">
        <f t="shared" si="0"/>
        <v>zon</v>
      </c>
      <c r="K54" s="29">
        <v>1</v>
      </c>
      <c r="L54" s="1" t="str">
        <f t="shared" si="1"/>
        <v>geen</v>
      </c>
      <c r="M54" s="29">
        <v>1</v>
      </c>
      <c r="N54" s="1" t="str">
        <f t="shared" si="2"/>
        <v>geen</v>
      </c>
      <c r="O54" s="29">
        <v>1</v>
      </c>
      <c r="P54" s="1" t="str">
        <f t="shared" si="3"/>
        <v>geen</v>
      </c>
      <c r="Q54" s="29">
        <v>1</v>
      </c>
      <c r="R54" s="1" t="str">
        <f t="shared" si="4"/>
        <v>neutraal</v>
      </c>
      <c r="S54" s="29">
        <v>1</v>
      </c>
      <c r="T54" s="1" t="str">
        <f t="shared" si="5"/>
        <v>helder</v>
      </c>
    </row>
    <row r="55" spans="1:20" x14ac:dyDescent="0.25">
      <c r="A55" t="s">
        <v>34</v>
      </c>
      <c r="B55" s="22" t="s">
        <v>71</v>
      </c>
      <c r="C55" s="23">
        <v>10.9</v>
      </c>
      <c r="D55" s="23">
        <v>15</v>
      </c>
      <c r="E55" s="23">
        <v>12.5</v>
      </c>
      <c r="F55" s="23">
        <v>124</v>
      </c>
      <c r="G55" s="24">
        <v>200</v>
      </c>
      <c r="H55" s="24">
        <v>7.1</v>
      </c>
      <c r="I55" s="29">
        <v>1</v>
      </c>
      <c r="J55" s="1" t="str">
        <f t="shared" si="0"/>
        <v>zon</v>
      </c>
      <c r="K55" s="29">
        <v>2</v>
      </c>
      <c r="L55" s="1" t="str">
        <f t="shared" si="1"/>
        <v>matig</v>
      </c>
      <c r="M55" s="29">
        <v>1</v>
      </c>
      <c r="N55" s="1" t="str">
        <f t="shared" si="2"/>
        <v>geen</v>
      </c>
      <c r="O55" s="29">
        <v>1</v>
      </c>
      <c r="P55" s="1" t="str">
        <f t="shared" si="3"/>
        <v>geen</v>
      </c>
      <c r="Q55" s="29">
        <v>1</v>
      </c>
      <c r="R55" s="1" t="str">
        <f t="shared" si="4"/>
        <v>neutraal</v>
      </c>
      <c r="S55" s="29">
        <v>1</v>
      </c>
      <c r="T55" s="1" t="str">
        <f t="shared" si="5"/>
        <v>helder</v>
      </c>
    </row>
    <row r="56" spans="1:20" x14ac:dyDescent="0.25">
      <c r="A56" t="s">
        <v>34</v>
      </c>
      <c r="B56" s="22" t="s">
        <v>72</v>
      </c>
      <c r="C56" s="23">
        <v>22</v>
      </c>
      <c r="D56" s="23">
        <v>21</v>
      </c>
      <c r="E56" s="23">
        <v>10.7</v>
      </c>
      <c r="F56" s="23">
        <v>124</v>
      </c>
      <c r="G56" s="24">
        <v>200</v>
      </c>
      <c r="H56" s="24">
        <v>7.4</v>
      </c>
      <c r="I56" s="29">
        <v>1</v>
      </c>
      <c r="J56" s="1" t="str">
        <f t="shared" si="0"/>
        <v>zon</v>
      </c>
      <c r="K56" s="29">
        <v>1</v>
      </c>
      <c r="L56" s="1" t="str">
        <f t="shared" si="1"/>
        <v>geen</v>
      </c>
      <c r="M56" s="29">
        <v>2</v>
      </c>
      <c r="N56" s="1" t="str">
        <f t="shared" si="2"/>
        <v>matig</v>
      </c>
      <c r="O56" s="29">
        <v>1</v>
      </c>
      <c r="P56" s="1" t="str">
        <f t="shared" si="3"/>
        <v>geen</v>
      </c>
      <c r="Q56" s="29">
        <v>1</v>
      </c>
      <c r="R56" s="1" t="str">
        <f t="shared" si="4"/>
        <v>neutraal</v>
      </c>
      <c r="S56" s="29">
        <v>1</v>
      </c>
      <c r="T56" s="1" t="str">
        <f t="shared" si="5"/>
        <v>helder</v>
      </c>
    </row>
    <row r="57" spans="1:20" x14ac:dyDescent="0.25">
      <c r="A57" t="s">
        <v>34</v>
      </c>
      <c r="B57" s="22" t="s">
        <v>73</v>
      </c>
      <c r="C57" s="23">
        <v>14.3</v>
      </c>
      <c r="D57" s="23">
        <v>19.8</v>
      </c>
      <c r="E57" s="23">
        <v>10.4</v>
      </c>
      <c r="F57" s="23">
        <v>115</v>
      </c>
      <c r="G57" s="24">
        <v>90</v>
      </c>
      <c r="H57" s="24">
        <v>7</v>
      </c>
      <c r="I57" s="29">
        <v>2</v>
      </c>
      <c r="J57" s="1" t="str">
        <f t="shared" si="0"/>
        <v>licht bewolkt</v>
      </c>
      <c r="K57" s="29">
        <v>2</v>
      </c>
      <c r="L57" s="1" t="str">
        <f t="shared" si="1"/>
        <v>matig</v>
      </c>
      <c r="M57" s="29">
        <v>2</v>
      </c>
      <c r="N57" s="1" t="str">
        <f t="shared" si="2"/>
        <v>matig</v>
      </c>
      <c r="O57" s="29">
        <v>2</v>
      </c>
      <c r="P57" s="1" t="str">
        <f t="shared" si="3"/>
        <v>matig</v>
      </c>
      <c r="Q57" s="29">
        <v>1</v>
      </c>
      <c r="R57" s="1" t="str">
        <f t="shared" si="4"/>
        <v>neutraal</v>
      </c>
      <c r="S57" s="29">
        <v>1</v>
      </c>
      <c r="T57" s="1" t="str">
        <f t="shared" si="5"/>
        <v>helder</v>
      </c>
    </row>
    <row r="58" spans="1:20" x14ac:dyDescent="0.25">
      <c r="A58" t="s">
        <v>34</v>
      </c>
      <c r="B58" s="22" t="s">
        <v>74</v>
      </c>
      <c r="C58" s="23">
        <v>14.4</v>
      </c>
      <c r="D58" s="23">
        <v>22.2</v>
      </c>
      <c r="E58" s="23">
        <v>13.5</v>
      </c>
      <c r="F58" s="23">
        <v>153</v>
      </c>
      <c r="G58" s="24">
        <v>80</v>
      </c>
      <c r="H58" s="24">
        <v>8.3000000000000007</v>
      </c>
      <c r="I58" s="29">
        <v>1</v>
      </c>
      <c r="J58" s="1" t="str">
        <f t="shared" si="0"/>
        <v>zon</v>
      </c>
      <c r="K58" s="29">
        <v>1</v>
      </c>
      <c r="L58" s="1" t="str">
        <f t="shared" si="1"/>
        <v>geen</v>
      </c>
      <c r="M58" s="29">
        <v>2</v>
      </c>
      <c r="N58" s="1" t="str">
        <f t="shared" si="2"/>
        <v>matig</v>
      </c>
      <c r="O58" s="29">
        <v>1</v>
      </c>
      <c r="P58" s="1" t="str">
        <f t="shared" si="3"/>
        <v>geen</v>
      </c>
      <c r="Q58" s="29">
        <v>1</v>
      </c>
      <c r="R58" s="1" t="str">
        <f t="shared" si="4"/>
        <v>neutraal</v>
      </c>
      <c r="S58" s="29">
        <v>2</v>
      </c>
      <c r="T58" s="1" t="str">
        <f t="shared" si="5"/>
        <v>bruingeel</v>
      </c>
    </row>
    <row r="59" spans="1:20" x14ac:dyDescent="0.25">
      <c r="A59" t="s">
        <v>34</v>
      </c>
      <c r="B59" s="22" t="s">
        <v>75</v>
      </c>
      <c r="C59" s="23">
        <v>17</v>
      </c>
      <c r="D59" s="23">
        <v>18.3</v>
      </c>
      <c r="E59" s="23">
        <v>7</v>
      </c>
      <c r="F59" s="23">
        <v>75</v>
      </c>
      <c r="G59" s="24">
        <v>90</v>
      </c>
      <c r="H59" s="24">
        <v>6.5</v>
      </c>
      <c r="I59" s="29">
        <v>1</v>
      </c>
      <c r="J59" s="1" t="str">
        <f t="shared" si="0"/>
        <v>zon</v>
      </c>
      <c r="K59" s="29">
        <v>1</v>
      </c>
      <c r="L59" s="1" t="str">
        <f t="shared" si="1"/>
        <v>geen</v>
      </c>
      <c r="M59" s="29">
        <v>1</v>
      </c>
      <c r="N59" s="1" t="str">
        <f t="shared" si="2"/>
        <v>geen</v>
      </c>
      <c r="O59" s="29">
        <v>1</v>
      </c>
      <c r="P59" s="1" t="str">
        <f t="shared" si="3"/>
        <v>geen</v>
      </c>
      <c r="Q59" s="29">
        <v>1</v>
      </c>
      <c r="R59" s="1" t="str">
        <f t="shared" si="4"/>
        <v>neutraal</v>
      </c>
      <c r="S59" s="29">
        <v>1</v>
      </c>
      <c r="T59" s="1" t="str">
        <f t="shared" si="5"/>
        <v>helder</v>
      </c>
    </row>
    <row r="60" spans="1:20" x14ac:dyDescent="0.25">
      <c r="A60" t="s">
        <v>34</v>
      </c>
      <c r="B60" s="22" t="s">
        <v>76</v>
      </c>
      <c r="C60" s="23">
        <v>12</v>
      </c>
      <c r="D60" s="23">
        <v>13.7</v>
      </c>
      <c r="E60" s="23">
        <v>8.5</v>
      </c>
      <c r="F60" s="23">
        <v>83</v>
      </c>
      <c r="G60" s="24">
        <v>90</v>
      </c>
      <c r="H60" s="24">
        <v>6.7</v>
      </c>
      <c r="I60" s="29">
        <v>2</v>
      </c>
      <c r="J60" s="1" t="str">
        <f t="shared" si="0"/>
        <v>licht bewolkt</v>
      </c>
      <c r="K60" s="29">
        <v>2</v>
      </c>
      <c r="L60" s="1" t="str">
        <f t="shared" si="1"/>
        <v>matig</v>
      </c>
      <c r="M60" s="29">
        <v>2</v>
      </c>
      <c r="N60" s="1" t="str">
        <f t="shared" si="2"/>
        <v>matig</v>
      </c>
      <c r="O60" s="29">
        <v>2</v>
      </c>
      <c r="P60" s="1" t="str">
        <f t="shared" si="3"/>
        <v>matig</v>
      </c>
      <c r="Q60" s="29">
        <v>1</v>
      </c>
      <c r="R60" s="1" t="str">
        <f t="shared" si="4"/>
        <v>neutraal</v>
      </c>
      <c r="S60" s="29">
        <v>1</v>
      </c>
      <c r="T60" s="1" t="str">
        <f t="shared" si="5"/>
        <v>helder</v>
      </c>
    </row>
    <row r="61" spans="1:20" x14ac:dyDescent="0.25">
      <c r="A61" t="s">
        <v>34</v>
      </c>
      <c r="B61" s="22" t="s">
        <v>77</v>
      </c>
      <c r="C61" s="23">
        <v>12</v>
      </c>
      <c r="D61" s="23">
        <v>10.7</v>
      </c>
      <c r="E61" s="23">
        <v>9.3000000000000007</v>
      </c>
      <c r="F61" s="23">
        <v>86</v>
      </c>
      <c r="G61" s="24">
        <v>200</v>
      </c>
      <c r="H61" s="24">
        <v>6.7</v>
      </c>
      <c r="I61" s="29">
        <v>1</v>
      </c>
      <c r="J61" s="1" t="str">
        <f t="shared" si="0"/>
        <v>zon</v>
      </c>
      <c r="K61" s="29">
        <v>1</v>
      </c>
      <c r="L61" s="1" t="str">
        <f t="shared" si="1"/>
        <v>geen</v>
      </c>
      <c r="M61" s="29">
        <v>2</v>
      </c>
      <c r="N61" s="1" t="str">
        <f t="shared" si="2"/>
        <v>matig</v>
      </c>
      <c r="O61" s="29">
        <v>1</v>
      </c>
      <c r="P61" s="1" t="str">
        <f t="shared" si="3"/>
        <v>geen</v>
      </c>
      <c r="Q61" s="29">
        <v>1</v>
      </c>
      <c r="R61" s="1" t="str">
        <f t="shared" si="4"/>
        <v>neutraal</v>
      </c>
      <c r="S61" s="29">
        <v>1</v>
      </c>
      <c r="T61" s="1" t="str">
        <f t="shared" si="5"/>
        <v>helder</v>
      </c>
    </row>
    <row r="62" spans="1:20" x14ac:dyDescent="0.25">
      <c r="A62" t="s">
        <v>34</v>
      </c>
      <c r="B62" s="22" t="s">
        <v>78</v>
      </c>
      <c r="C62" s="23">
        <v>5.7</v>
      </c>
      <c r="D62" s="23">
        <v>6.4</v>
      </c>
      <c r="E62" s="23">
        <v>9.5</v>
      </c>
      <c r="F62" s="23">
        <v>77</v>
      </c>
      <c r="G62" s="24">
        <v>150</v>
      </c>
      <c r="H62" s="32">
        <v>6.8</v>
      </c>
      <c r="I62" s="29">
        <v>3</v>
      </c>
      <c r="J62" s="1" t="str">
        <f t="shared" si="0"/>
        <v>bewolkt</v>
      </c>
      <c r="K62" s="29">
        <v>2</v>
      </c>
      <c r="L62" s="1" t="str">
        <f t="shared" si="1"/>
        <v>matig</v>
      </c>
      <c r="M62" s="29">
        <v>1</v>
      </c>
      <c r="N62" s="1" t="str">
        <f t="shared" si="2"/>
        <v>geen</v>
      </c>
      <c r="O62" s="29">
        <v>2</v>
      </c>
      <c r="P62" s="1" t="str">
        <f t="shared" si="3"/>
        <v>matig</v>
      </c>
      <c r="Q62" s="29">
        <v>1</v>
      </c>
      <c r="R62" s="1" t="str">
        <f t="shared" si="4"/>
        <v>neutraal</v>
      </c>
      <c r="S62" s="29">
        <v>1</v>
      </c>
      <c r="T62" s="1" t="str">
        <f t="shared" si="5"/>
        <v>helder</v>
      </c>
    </row>
    <row r="63" spans="1:20" x14ac:dyDescent="0.25">
      <c r="B63" s="15"/>
      <c r="J63" s="1"/>
    </row>
    <row r="64" spans="1:20" x14ac:dyDescent="0.25">
      <c r="B64" s="5"/>
    </row>
    <row r="65" spans="2:2" x14ac:dyDescent="0.25">
      <c r="B65" s="5"/>
    </row>
    <row r="66" spans="2:2" x14ac:dyDescent="0.25">
      <c r="B66" s="5"/>
    </row>
    <row r="67" spans="2:2" x14ac:dyDescent="0.25">
      <c r="B67" s="5"/>
    </row>
    <row r="68" spans="2:2" x14ac:dyDescent="0.25">
      <c r="B68" s="5"/>
    </row>
    <row r="69" spans="2:2" x14ac:dyDescent="0.25">
      <c r="B69" s="5"/>
    </row>
    <row r="70" spans="2:2" x14ac:dyDescent="0.25">
      <c r="B70" s="5"/>
    </row>
    <row r="71" spans="2:2" x14ac:dyDescent="0.25">
      <c r="B71" s="5"/>
    </row>
    <row r="72" spans="2:2" x14ac:dyDescent="0.25">
      <c r="B72" s="5"/>
    </row>
    <row r="73" spans="2:2" x14ac:dyDescent="0.25">
      <c r="B73" s="5"/>
    </row>
    <row r="74" spans="2:2" x14ac:dyDescent="0.25">
      <c r="B74" s="5"/>
    </row>
    <row r="75" spans="2:2" x14ac:dyDescent="0.25">
      <c r="B75" s="5"/>
    </row>
    <row r="76" spans="2:2" x14ac:dyDescent="0.25">
      <c r="B76" s="5"/>
    </row>
    <row r="77" spans="2:2" x14ac:dyDescent="0.25">
      <c r="B77" s="5"/>
    </row>
    <row r="78" spans="2:2" x14ac:dyDescent="0.25">
      <c r="B78" s="5"/>
    </row>
    <row r="79" spans="2:2" x14ac:dyDescent="0.25">
      <c r="B79" s="5"/>
    </row>
    <row r="80" spans="2:2" x14ac:dyDescent="0.25">
      <c r="B80" s="5"/>
    </row>
    <row r="81" spans="2:2" x14ac:dyDescent="0.25">
      <c r="B81" s="5"/>
    </row>
    <row r="82" spans="2:2" x14ac:dyDescent="0.25">
      <c r="B82" s="5"/>
    </row>
  </sheetData>
  <sheetProtection sheet="1" objects="1" scenarios="1" selectLockedCells="1"/>
  <mergeCells count="8">
    <mergeCell ref="Q11:R11"/>
    <mergeCell ref="S11:T11"/>
    <mergeCell ref="E10:F10"/>
    <mergeCell ref="C10:D10"/>
    <mergeCell ref="I11:J11"/>
    <mergeCell ref="K11:L11"/>
    <mergeCell ref="M11:N11"/>
    <mergeCell ref="O11:P11"/>
  </mergeCells>
  <phoneticPr fontId="1" type="noConversion"/>
  <pageMargins left="0.39370078740157483" right="0.39370078740157483" top="0.39370078740157483" bottom="0.19685039370078741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67"/>
  <sheetViews>
    <sheetView zoomScale="85" zoomScaleNormal="85" workbookViewId="0"/>
  </sheetViews>
  <sheetFormatPr defaultRowHeight="13.2" x14ac:dyDescent="0.25"/>
  <cols>
    <col min="1" max="1" width="6.88671875" customWidth="1"/>
    <col min="2" max="2" width="8" customWidth="1"/>
    <col min="3" max="3" width="8.44140625" customWidth="1"/>
    <col min="4" max="4" width="5.88671875" customWidth="1"/>
    <col min="5" max="5" width="7.44140625" customWidth="1"/>
    <col min="6" max="7" width="6.6640625" style="6" customWidth="1"/>
    <col min="8" max="8" width="10.88671875" customWidth="1"/>
    <col min="9" max="9" width="7.33203125" customWidth="1"/>
    <col min="10" max="10" width="10" customWidth="1"/>
    <col min="11" max="11" width="8.6640625" customWidth="1"/>
    <col min="13" max="13" width="7.5546875" customWidth="1"/>
    <col min="14" max="15" width="3.33203125" customWidth="1"/>
    <col min="17" max="17" width="2.44140625" customWidth="1"/>
    <col min="18" max="18" width="5" customWidth="1"/>
    <col min="19" max="19" width="2.6640625" customWidth="1"/>
    <col min="20" max="20" width="5.109375" customWidth="1"/>
    <col min="21" max="21" width="2.5546875" customWidth="1"/>
    <col min="22" max="22" width="5.33203125" customWidth="1"/>
    <col min="23" max="23" width="2.6640625" customWidth="1"/>
    <col min="25" max="25" width="2.33203125" customWidth="1"/>
    <col min="26" max="26" width="7.88671875" customWidth="1"/>
  </cols>
  <sheetData>
    <row r="1" spans="1:19" ht="15.6" x14ac:dyDescent="0.3">
      <c r="A1" s="4" t="s">
        <v>46</v>
      </c>
      <c r="E1" s="4" t="s">
        <v>47</v>
      </c>
      <c r="F1" s="17">
        <f>'invulblad alle metingen'!D5</f>
        <v>2020</v>
      </c>
      <c r="G1" s="17"/>
      <c r="I1" s="4" t="s">
        <v>38</v>
      </c>
      <c r="K1" s="4" t="s">
        <v>39</v>
      </c>
      <c r="M1" s="28">
        <f>'invulblad alle metingen'!C6</f>
        <v>4</v>
      </c>
    </row>
    <row r="2" spans="1:19" x14ac:dyDescent="0.25">
      <c r="H2" s="1"/>
    </row>
    <row r="3" spans="1:19" x14ac:dyDescent="0.25">
      <c r="A3" s="8"/>
      <c r="B3" s="39" t="s">
        <v>29</v>
      </c>
      <c r="C3" s="39"/>
      <c r="D3" s="39" t="s">
        <v>26</v>
      </c>
      <c r="E3" s="39"/>
      <c r="F3" s="13" t="s">
        <v>24</v>
      </c>
      <c r="G3" s="13" t="s">
        <v>64</v>
      </c>
      <c r="H3" s="9"/>
      <c r="I3" s="8"/>
      <c r="J3" s="8"/>
      <c r="K3" s="8"/>
      <c r="L3" s="8"/>
      <c r="M3" s="8"/>
    </row>
    <row r="4" spans="1:19" x14ac:dyDescent="0.25">
      <c r="A4" s="10" t="s">
        <v>30</v>
      </c>
      <c r="B4" s="14" t="s">
        <v>28</v>
      </c>
      <c r="C4" s="14" t="s">
        <v>27</v>
      </c>
      <c r="D4" s="14" t="s">
        <v>0</v>
      </c>
      <c r="E4" s="14" t="s">
        <v>1</v>
      </c>
      <c r="F4" s="14" t="s">
        <v>25</v>
      </c>
      <c r="G4" s="14" t="s">
        <v>63</v>
      </c>
      <c r="H4" s="10" t="s">
        <v>18</v>
      </c>
      <c r="I4" s="10" t="s">
        <v>19</v>
      </c>
      <c r="J4" s="10" t="s">
        <v>20</v>
      </c>
      <c r="K4" s="10" t="s">
        <v>21</v>
      </c>
      <c r="L4" s="10" t="s">
        <v>22</v>
      </c>
      <c r="M4" s="10" t="s">
        <v>23</v>
      </c>
      <c r="O4" s="3"/>
      <c r="Q4" s="3"/>
      <c r="S4" s="3"/>
    </row>
    <row r="5" spans="1:19" x14ac:dyDescent="0.25">
      <c r="A5" s="11" t="str">
        <f>'invulblad alle metingen'!B12</f>
        <v>08-01</v>
      </c>
      <c r="B5" s="27">
        <f>'invulblad alle metingen'!C12</f>
        <v>9.9</v>
      </c>
      <c r="C5" s="27">
        <f>'invulblad alle metingen'!D12</f>
        <v>5</v>
      </c>
      <c r="D5" s="27">
        <f>'invulblad alle metingen'!E12</f>
        <v>9.4</v>
      </c>
      <c r="E5" s="8">
        <f>'invulblad alle metingen'!F12</f>
        <v>75</v>
      </c>
      <c r="F5" s="12">
        <f>'invulblad alle metingen'!G12</f>
        <v>100</v>
      </c>
      <c r="G5" s="12">
        <f>'invulblad alle metingen'!H12</f>
        <v>6.3</v>
      </c>
      <c r="H5" s="9" t="str">
        <f>'invulblad alle metingen'!J12</f>
        <v>bewolkt</v>
      </c>
      <c r="I5" s="9" t="str">
        <f>'invulblad alle metingen'!L12</f>
        <v>matig</v>
      </c>
      <c r="J5" s="9" t="str">
        <f>'invulblad alle metingen'!N12</f>
        <v>geen</v>
      </c>
      <c r="K5" s="9" t="str">
        <f>'invulblad alle metingen'!P12</f>
        <v>geen</v>
      </c>
      <c r="L5" s="9" t="str">
        <f>'invulblad alle metingen'!R12</f>
        <v>neutraal</v>
      </c>
      <c r="M5" s="9" t="str">
        <f>'invulblad alle metingen'!T12</f>
        <v>helder</v>
      </c>
      <c r="O5" s="3"/>
      <c r="Q5" s="3"/>
      <c r="S5" s="3"/>
    </row>
    <row r="6" spans="1:19" x14ac:dyDescent="0.25">
      <c r="A6" s="11" t="str">
        <f>'invulblad alle metingen'!B13</f>
        <v>05-02</v>
      </c>
      <c r="B6" s="27">
        <f>'invulblad alle metingen'!C13</f>
        <v>3.7</v>
      </c>
      <c r="C6" s="27">
        <f>'invulblad alle metingen'!D13</f>
        <v>5.6</v>
      </c>
      <c r="D6" s="27">
        <f>'invulblad alle metingen'!E13</f>
        <v>11</v>
      </c>
      <c r="E6" s="8">
        <f>'invulblad alle metingen'!F13</f>
        <v>89</v>
      </c>
      <c r="F6" s="12">
        <f>'invulblad alle metingen'!G13</f>
        <v>70</v>
      </c>
      <c r="G6" s="12">
        <f>'invulblad alle metingen'!H13</f>
        <v>6.5</v>
      </c>
      <c r="H6" s="9" t="str">
        <f>'invulblad alle metingen'!J13</f>
        <v>zon</v>
      </c>
      <c r="I6" s="9" t="str">
        <f>'invulblad alle metingen'!L13</f>
        <v>geen</v>
      </c>
      <c r="J6" s="9" t="str">
        <f>'invulblad alle metingen'!N13</f>
        <v>geen</v>
      </c>
      <c r="K6" s="9" t="str">
        <f>'invulblad alle metingen'!P13</f>
        <v>geen</v>
      </c>
      <c r="L6" s="9" t="str">
        <f>'invulblad alle metingen'!R13</f>
        <v>neutraal</v>
      </c>
      <c r="M6" s="9" t="str">
        <f>'invulblad alle metingen'!T13</f>
        <v>helder</v>
      </c>
      <c r="O6" s="3"/>
      <c r="Q6" s="3"/>
      <c r="S6" s="3"/>
    </row>
    <row r="7" spans="1:19" x14ac:dyDescent="0.25">
      <c r="A7" s="11" t="str">
        <f>'invulblad alle metingen'!B14</f>
        <v>12-03</v>
      </c>
      <c r="B7" s="27">
        <f>'invulblad alle metingen'!C14</f>
        <v>9.6</v>
      </c>
      <c r="C7" s="27">
        <f>'invulblad alle metingen'!D14</f>
        <v>8</v>
      </c>
      <c r="D7" s="27">
        <f>'invulblad alle metingen'!E14</f>
        <v>9.3000000000000007</v>
      </c>
      <c r="E7" s="8">
        <f>'invulblad alle metingen'!F14</f>
        <v>81</v>
      </c>
      <c r="F7" s="12">
        <f>'invulblad alle metingen'!G14</f>
        <v>60</v>
      </c>
      <c r="G7" s="12">
        <f>'invulblad alle metingen'!H14</f>
        <v>6.6</v>
      </c>
      <c r="H7" s="9" t="str">
        <f>'invulblad alle metingen'!J14</f>
        <v>zon</v>
      </c>
      <c r="I7" s="9" t="str">
        <f>'invulblad alle metingen'!L14</f>
        <v>hard</v>
      </c>
      <c r="J7" s="9" t="str">
        <f>'invulblad alle metingen'!N14</f>
        <v>geen</v>
      </c>
      <c r="K7" s="9" t="str">
        <f>'invulblad alle metingen'!P14</f>
        <v>veel</v>
      </c>
      <c r="L7" s="9" t="str">
        <f>'invulblad alle metingen'!R14</f>
        <v>neutraal</v>
      </c>
      <c r="M7" s="9" t="str">
        <f>'invulblad alle metingen'!T14</f>
        <v>helder</v>
      </c>
      <c r="O7" s="3"/>
      <c r="Q7" s="3"/>
      <c r="S7" s="3"/>
    </row>
    <row r="8" spans="1:19" x14ac:dyDescent="0.25">
      <c r="A8" s="11" t="str">
        <f>'invulblad alle metingen'!B15</f>
        <v>16-04</v>
      </c>
      <c r="B8" s="27">
        <f>'invulblad alle metingen'!C15</f>
        <v>10.5</v>
      </c>
      <c r="C8" s="27">
        <f>'invulblad alle metingen'!D15</f>
        <v>13.2</v>
      </c>
      <c r="D8" s="27">
        <f>'invulblad alle metingen'!E15</f>
        <v>16.8</v>
      </c>
      <c r="E8" s="8">
        <f>'invulblad alle metingen'!F15</f>
        <v>162</v>
      </c>
      <c r="F8" s="12">
        <f>'invulblad alle metingen'!G15</f>
        <v>50</v>
      </c>
      <c r="G8" s="12">
        <f>'invulblad alle metingen'!H15</f>
        <v>8.4</v>
      </c>
      <c r="H8" s="9" t="str">
        <f>'invulblad alle metingen'!J15</f>
        <v>zon</v>
      </c>
      <c r="I8" s="9" t="str">
        <f>'invulblad alle metingen'!L15</f>
        <v>geen</v>
      </c>
      <c r="J8" s="9" t="str">
        <f>'invulblad alle metingen'!N15</f>
        <v>matig</v>
      </c>
      <c r="K8" s="9" t="str">
        <f>'invulblad alle metingen'!P15</f>
        <v>geen</v>
      </c>
      <c r="L8" s="9" t="str">
        <f>'invulblad alle metingen'!R15</f>
        <v>neutraal</v>
      </c>
      <c r="M8" s="9" t="str">
        <f>'invulblad alle metingen'!T15</f>
        <v>bruingeel</v>
      </c>
      <c r="O8" s="3"/>
      <c r="Q8" s="3"/>
      <c r="S8" s="3"/>
    </row>
    <row r="9" spans="1:19" x14ac:dyDescent="0.25">
      <c r="A9" s="11" t="str">
        <f>'invulblad alle metingen'!B16</f>
        <v>06-05</v>
      </c>
      <c r="B9" s="27">
        <f>'invulblad alle metingen'!C16</f>
        <v>8.8000000000000007</v>
      </c>
      <c r="C9" s="27">
        <f>'invulblad alle metingen'!D16</f>
        <v>14.8</v>
      </c>
      <c r="D9" s="27">
        <f>'invulblad alle metingen'!E16</f>
        <v>8</v>
      </c>
      <c r="E9" s="8">
        <f>'invulblad alle metingen'!F16</f>
        <v>79</v>
      </c>
      <c r="F9" s="12">
        <f>'invulblad alle metingen'!G16</f>
        <v>200</v>
      </c>
      <c r="G9" s="12">
        <f>'invulblad alle metingen'!H16</f>
        <v>6.8</v>
      </c>
      <c r="H9" s="9" t="str">
        <f>'invulblad alle metingen'!J16</f>
        <v>zon</v>
      </c>
      <c r="I9" s="9" t="str">
        <f>'invulblad alle metingen'!L16</f>
        <v>matig</v>
      </c>
      <c r="J9" s="9" t="str">
        <f>'invulblad alle metingen'!N16</f>
        <v>geen</v>
      </c>
      <c r="K9" s="9" t="str">
        <f>'invulblad alle metingen'!P16</f>
        <v>geen</v>
      </c>
      <c r="L9" s="9" t="str">
        <f>'invulblad alle metingen'!R16</f>
        <v>neutraal</v>
      </c>
      <c r="M9" s="9" t="str">
        <f>'invulblad alle metingen'!T16</f>
        <v>helder</v>
      </c>
      <c r="O9" s="3"/>
      <c r="Q9" s="3"/>
      <c r="S9" s="3"/>
    </row>
    <row r="10" spans="1:19" x14ac:dyDescent="0.25">
      <c r="A10" s="11" t="str">
        <f>'invulblad alle metingen'!B17</f>
        <v>02-06</v>
      </c>
      <c r="B10" s="27">
        <f>'invulblad alle metingen'!C17</f>
        <v>21</v>
      </c>
      <c r="C10" s="27">
        <f>'invulblad alle metingen'!D17</f>
        <v>21.2</v>
      </c>
      <c r="D10" s="27">
        <f>'invulblad alle metingen'!E17</f>
        <v>9.1999999999999993</v>
      </c>
      <c r="E10" s="8">
        <f>'invulblad alle metingen'!F17</f>
        <v>101</v>
      </c>
      <c r="F10" s="12">
        <f>'invulblad alle metingen'!G17</f>
        <v>200</v>
      </c>
      <c r="G10" s="12">
        <f>'invulblad alle metingen'!H17</f>
        <v>7.3</v>
      </c>
      <c r="H10" s="9" t="str">
        <f>'invulblad alle metingen'!J17</f>
        <v>zon</v>
      </c>
      <c r="I10" s="9" t="str">
        <f>'invulblad alle metingen'!L17</f>
        <v>geen</v>
      </c>
      <c r="J10" s="9" t="str">
        <f>'invulblad alle metingen'!N17</f>
        <v>matig</v>
      </c>
      <c r="K10" s="9" t="str">
        <f>'invulblad alle metingen'!P17</f>
        <v>geen</v>
      </c>
      <c r="L10" s="9" t="str">
        <f>'invulblad alle metingen'!R17</f>
        <v>neutraal</v>
      </c>
      <c r="M10" s="9" t="str">
        <f>'invulblad alle metingen'!T17</f>
        <v>helder</v>
      </c>
    </row>
    <row r="11" spans="1:19" x14ac:dyDescent="0.25">
      <c r="A11" s="11" t="str">
        <f>'invulblad alle metingen'!B18</f>
        <v>07-07</v>
      </c>
      <c r="B11" s="27">
        <f>'invulblad alle metingen'!C18</f>
        <v>14.8</v>
      </c>
      <c r="C11" s="27">
        <f>'invulblad alle metingen'!D18</f>
        <v>19.5</v>
      </c>
      <c r="D11" s="27">
        <f>'invulblad alle metingen'!E18</f>
        <v>6.7</v>
      </c>
      <c r="E11" s="8">
        <f>'invulblad alle metingen'!F18</f>
        <v>77</v>
      </c>
      <c r="F11" s="12">
        <f>'invulblad alle metingen'!G18</f>
        <v>70</v>
      </c>
      <c r="G11" s="12">
        <f>'invulblad alle metingen'!H18</f>
        <v>6.7</v>
      </c>
      <c r="H11" s="9" t="str">
        <f>'invulblad alle metingen'!J18</f>
        <v>licht bewolkt</v>
      </c>
      <c r="I11" s="9" t="str">
        <f>'invulblad alle metingen'!L18</f>
        <v>matig</v>
      </c>
      <c r="J11" s="9" t="str">
        <f>'invulblad alle metingen'!N18</f>
        <v>matig</v>
      </c>
      <c r="K11" s="9" t="str">
        <f>'invulblad alle metingen'!P18</f>
        <v>geen</v>
      </c>
      <c r="L11" s="9" t="str">
        <f>'invulblad alle metingen'!R18</f>
        <v>neutraal</v>
      </c>
      <c r="M11" s="9" t="str">
        <f>'invulblad alle metingen'!T18</f>
        <v>bruingeel</v>
      </c>
    </row>
    <row r="12" spans="1:19" x14ac:dyDescent="0.25">
      <c r="A12" s="11" t="str">
        <f>'invulblad alle metingen'!B19</f>
        <v>03-08</v>
      </c>
      <c r="B12" s="27">
        <f>'invulblad alle metingen'!C19</f>
        <v>15.5</v>
      </c>
      <c r="C12" s="27">
        <f>'invulblad alle metingen'!D19</f>
        <v>22.2</v>
      </c>
      <c r="D12" s="27">
        <f>'invulblad alle metingen'!E19</f>
        <v>10.5</v>
      </c>
      <c r="E12" s="8">
        <f>'invulblad alle metingen'!F19</f>
        <v>119</v>
      </c>
      <c r="F12" s="12">
        <f>'invulblad alle metingen'!G19</f>
        <v>70</v>
      </c>
      <c r="G12" s="12">
        <f>'invulblad alle metingen'!H19</f>
        <v>7.7</v>
      </c>
      <c r="H12" s="9" t="str">
        <f>'invulblad alle metingen'!J19</f>
        <v>zon</v>
      </c>
      <c r="I12" s="9" t="str">
        <f>'invulblad alle metingen'!L19</f>
        <v>geen</v>
      </c>
      <c r="J12" s="9" t="str">
        <f>'invulblad alle metingen'!N19</f>
        <v>matig</v>
      </c>
      <c r="K12" s="9" t="str">
        <f>'invulblad alle metingen'!P19</f>
        <v>geen</v>
      </c>
      <c r="L12" s="9" t="str">
        <f>'invulblad alle metingen'!R19</f>
        <v>neutraal</v>
      </c>
      <c r="M12" s="9" t="str">
        <f>'invulblad alle metingen'!T19</f>
        <v>bruingeel</v>
      </c>
    </row>
    <row r="13" spans="1:19" x14ac:dyDescent="0.25">
      <c r="A13" s="11" t="str">
        <f>'invulblad alle metingen'!B20</f>
        <v>07-09</v>
      </c>
      <c r="B13" s="27">
        <f>'invulblad alle metingen'!C20</f>
        <v>14.6</v>
      </c>
      <c r="C13" s="27">
        <f>'invulblad alle metingen'!D20</f>
        <v>18.2</v>
      </c>
      <c r="D13" s="27">
        <f>'invulblad alle metingen'!E20</f>
        <v>6.2</v>
      </c>
      <c r="E13" s="8">
        <f>'invulblad alle metingen'!F20</f>
        <v>63</v>
      </c>
      <c r="F13" s="12">
        <f>'invulblad alle metingen'!G20</f>
        <v>70</v>
      </c>
      <c r="G13" s="12">
        <f>'invulblad alle metingen'!H20</f>
        <v>6.4</v>
      </c>
      <c r="H13" s="9" t="str">
        <f>'invulblad alle metingen'!J20</f>
        <v>zon</v>
      </c>
      <c r="I13" s="9" t="str">
        <f>'invulblad alle metingen'!L20</f>
        <v>geen</v>
      </c>
      <c r="J13" s="9" t="str">
        <f>'invulblad alle metingen'!N20</f>
        <v>geen</v>
      </c>
      <c r="K13" s="9" t="str">
        <f>'invulblad alle metingen'!P20</f>
        <v>geen</v>
      </c>
      <c r="L13" s="9" t="str">
        <f>'invulblad alle metingen'!R20</f>
        <v>neutraal</v>
      </c>
      <c r="M13" s="9" t="str">
        <f>'invulblad alle metingen'!T20</f>
        <v>helder</v>
      </c>
    </row>
    <row r="14" spans="1:19" x14ac:dyDescent="0.25">
      <c r="A14" s="11" t="str">
        <f>'invulblad alle metingen'!B21</f>
        <v>06-10</v>
      </c>
      <c r="B14" s="27">
        <f>'invulblad alle metingen'!C21</f>
        <v>12.5</v>
      </c>
      <c r="C14" s="27">
        <f>'invulblad alle metingen'!D21</f>
        <v>14.1</v>
      </c>
      <c r="D14" s="27">
        <f>'invulblad alle metingen'!E21</f>
        <v>9.3000000000000007</v>
      </c>
      <c r="E14" s="8">
        <f>'invulblad alle metingen'!F21</f>
        <v>92</v>
      </c>
      <c r="F14" s="12">
        <f>'invulblad alle metingen'!G21</f>
        <v>50</v>
      </c>
      <c r="G14" s="12">
        <f>'invulblad alle metingen'!H21</f>
        <v>6.7</v>
      </c>
      <c r="H14" s="9" t="str">
        <f>'invulblad alle metingen'!J21</f>
        <v>licht bewolkt</v>
      </c>
      <c r="I14" s="9" t="str">
        <f>'invulblad alle metingen'!L21</f>
        <v>matig</v>
      </c>
      <c r="J14" s="9" t="str">
        <f>'invulblad alle metingen'!N21</f>
        <v>matig</v>
      </c>
      <c r="K14" s="9" t="str">
        <f>'invulblad alle metingen'!P21</f>
        <v>matig</v>
      </c>
      <c r="L14" s="9" t="str">
        <f>'invulblad alle metingen'!R21</f>
        <v>neutraal</v>
      </c>
      <c r="M14" s="9" t="str">
        <f>'invulblad alle metingen'!T21</f>
        <v>bruingeel</v>
      </c>
    </row>
    <row r="15" spans="1:19" x14ac:dyDescent="0.25">
      <c r="A15" s="11" t="str">
        <f>'invulblad alle metingen'!B22</f>
        <v>06-11</v>
      </c>
      <c r="B15" s="27">
        <f>'invulblad alle metingen'!C22</f>
        <v>7.6</v>
      </c>
      <c r="C15" s="27">
        <f>'invulblad alle metingen'!D22</f>
        <v>10.1</v>
      </c>
      <c r="D15" s="27">
        <f>'invulblad alle metingen'!E22</f>
        <v>9.3000000000000007</v>
      </c>
      <c r="E15" s="8">
        <f>'invulblad alle metingen'!F22</f>
        <v>84</v>
      </c>
      <c r="F15" s="12">
        <f>'invulblad alle metingen'!G22</f>
        <v>40</v>
      </c>
      <c r="G15" s="12">
        <f>'invulblad alle metingen'!H22</f>
        <v>6.7</v>
      </c>
      <c r="H15" s="9" t="str">
        <f>'invulblad alle metingen'!J22</f>
        <v>zon</v>
      </c>
      <c r="I15" s="9" t="str">
        <f>'invulblad alle metingen'!L22</f>
        <v>geen</v>
      </c>
      <c r="J15" s="9" t="str">
        <f>'invulblad alle metingen'!N22</f>
        <v>veel</v>
      </c>
      <c r="K15" s="9" t="str">
        <f>'invulblad alle metingen'!P22</f>
        <v>geen</v>
      </c>
      <c r="L15" s="9" t="str">
        <f>'invulblad alle metingen'!R22</f>
        <v>neutraal</v>
      </c>
      <c r="M15" s="9" t="str">
        <f>'invulblad alle metingen'!T22</f>
        <v>bruingeel</v>
      </c>
    </row>
    <row r="16" spans="1:19" x14ac:dyDescent="0.25">
      <c r="A16" s="11" t="str">
        <f>'invulblad alle metingen'!B23</f>
        <v>03-12</v>
      </c>
      <c r="B16" s="27">
        <f>'invulblad alle metingen'!C23</f>
        <v>5.4</v>
      </c>
      <c r="C16" s="27">
        <f>'invulblad alle metingen'!D23</f>
        <v>6.5</v>
      </c>
      <c r="D16" s="27">
        <f>'invulblad alle metingen'!E23</f>
        <v>8</v>
      </c>
      <c r="E16" s="8">
        <f>'invulblad alle metingen'!F23</f>
        <v>66</v>
      </c>
      <c r="F16" s="12">
        <f>'invulblad alle metingen'!G23</f>
        <v>70</v>
      </c>
      <c r="G16" s="12">
        <f>'invulblad alle metingen'!H23</f>
        <v>6.7</v>
      </c>
      <c r="H16" s="9" t="str">
        <f>'invulblad alle metingen'!J23</f>
        <v>regen</v>
      </c>
      <c r="I16" s="9" t="str">
        <f>'invulblad alle metingen'!L23</f>
        <v>matig</v>
      </c>
      <c r="J16" s="9" t="str">
        <f>'invulblad alle metingen'!N23</f>
        <v>matig</v>
      </c>
      <c r="K16" s="9" t="str">
        <f>'invulblad alle metingen'!P23</f>
        <v>matig</v>
      </c>
      <c r="L16" s="9" t="str">
        <f>'invulblad alle metingen'!R23</f>
        <v>neutraal</v>
      </c>
      <c r="M16" s="9" t="str">
        <f>'invulblad alle metingen'!T23</f>
        <v>bruingeel</v>
      </c>
    </row>
    <row r="22" spans="2:2" x14ac:dyDescent="0.25">
      <c r="B22" s="2"/>
    </row>
    <row r="67" spans="5:5" x14ac:dyDescent="0.25">
      <c r="E67" s="21"/>
    </row>
  </sheetData>
  <sheetProtection sheet="1" objects="1" scenarios="1"/>
  <mergeCells count="2">
    <mergeCell ref="D3:E3"/>
    <mergeCell ref="B3:C3"/>
  </mergeCells>
  <phoneticPr fontId="1" type="noConversion"/>
  <pageMargins left="0.39370078740157483" right="0.39370078740157483" top="0.39370078740157483" bottom="0.19685039370078741" header="0.51181102362204722" footer="0.11811023622047245"/>
  <pageSetup paperSize="9" scale="93" orientation="portrait" horizontalDpi="300" verticalDpi="300" r:id="rId1"/>
  <headerFooter alignWithMargins="0">
    <oddFooter xml:space="preserve">&amp;L&amp;8Waterbemonstering vijver 1&amp;C&amp;8Huub Reijnders en Henk Janssen&amp;R&amp;8Grafiek: Pieter Kunen  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68"/>
  <sheetViews>
    <sheetView zoomScale="85" zoomScaleNormal="85" workbookViewId="0"/>
  </sheetViews>
  <sheetFormatPr defaultRowHeight="13.2" x14ac:dyDescent="0.25"/>
  <cols>
    <col min="1" max="1" width="6.88671875" customWidth="1"/>
    <col min="2" max="2" width="8" customWidth="1"/>
    <col min="3" max="3" width="8.44140625" customWidth="1"/>
    <col min="4" max="4" width="5.88671875" customWidth="1"/>
    <col min="5" max="5" width="7.44140625" customWidth="1"/>
    <col min="6" max="7" width="6.6640625" style="6" customWidth="1"/>
    <col min="8" max="8" width="10.88671875" customWidth="1"/>
    <col min="9" max="9" width="7.33203125" customWidth="1"/>
    <col min="10" max="10" width="10" customWidth="1"/>
    <col min="11" max="11" width="8.6640625" customWidth="1"/>
    <col min="13" max="13" width="7.5546875" customWidth="1"/>
    <col min="14" max="15" width="3.33203125" customWidth="1"/>
    <col min="17" max="17" width="2.44140625" customWidth="1"/>
    <col min="18" max="18" width="5" customWidth="1"/>
    <col min="19" max="19" width="2.6640625" customWidth="1"/>
    <col min="20" max="20" width="5.109375" customWidth="1"/>
    <col min="21" max="21" width="2.5546875" customWidth="1"/>
    <col min="22" max="22" width="5.33203125" customWidth="1"/>
    <col min="23" max="23" width="2.6640625" customWidth="1"/>
    <col min="25" max="25" width="2.33203125" customWidth="1"/>
    <col min="26" max="26" width="7.88671875" customWidth="1"/>
  </cols>
  <sheetData>
    <row r="1" spans="1:19" ht="15.6" x14ac:dyDescent="0.3">
      <c r="A1" s="4" t="s">
        <v>46</v>
      </c>
      <c r="E1" s="4" t="s">
        <v>47</v>
      </c>
      <c r="F1" s="17">
        <f>'invulblad alle metingen'!D5</f>
        <v>2020</v>
      </c>
      <c r="G1" s="17"/>
      <c r="I1" s="4" t="s">
        <v>44</v>
      </c>
      <c r="K1" s="4" t="s">
        <v>45</v>
      </c>
      <c r="M1" s="4">
        <f>'invulblad alle metingen'!C7</f>
        <v>153</v>
      </c>
    </row>
    <row r="2" spans="1:19" x14ac:dyDescent="0.25">
      <c r="H2" s="1"/>
    </row>
    <row r="3" spans="1:19" x14ac:dyDescent="0.25">
      <c r="A3" s="8"/>
      <c r="B3" s="39" t="s">
        <v>29</v>
      </c>
      <c r="C3" s="39"/>
      <c r="D3" s="39" t="s">
        <v>26</v>
      </c>
      <c r="E3" s="39"/>
      <c r="F3" s="13" t="s">
        <v>24</v>
      </c>
      <c r="G3" s="13" t="s">
        <v>64</v>
      </c>
      <c r="H3" s="9"/>
      <c r="I3" s="8"/>
      <c r="J3" s="8"/>
      <c r="K3" s="8"/>
      <c r="L3" s="8"/>
      <c r="M3" s="8"/>
    </row>
    <row r="4" spans="1:19" x14ac:dyDescent="0.25">
      <c r="A4" s="10" t="s">
        <v>30</v>
      </c>
      <c r="B4" s="14" t="s">
        <v>28</v>
      </c>
      <c r="C4" s="14" t="s">
        <v>27</v>
      </c>
      <c r="D4" s="14" t="s">
        <v>0</v>
      </c>
      <c r="E4" s="14" t="s">
        <v>1</v>
      </c>
      <c r="F4" s="14" t="s">
        <v>25</v>
      </c>
      <c r="G4" s="14" t="s">
        <v>63</v>
      </c>
      <c r="H4" s="10" t="s">
        <v>18</v>
      </c>
      <c r="I4" s="10" t="s">
        <v>19</v>
      </c>
      <c r="J4" s="10" t="s">
        <v>20</v>
      </c>
      <c r="K4" s="10" t="s">
        <v>21</v>
      </c>
      <c r="L4" s="10" t="s">
        <v>22</v>
      </c>
      <c r="M4" s="10" t="s">
        <v>23</v>
      </c>
      <c r="O4" s="3"/>
      <c r="Q4" s="3"/>
      <c r="S4" s="3"/>
    </row>
    <row r="5" spans="1:19" x14ac:dyDescent="0.25">
      <c r="A5" s="11" t="str">
        <f>'invulblad alle metingen'!B25</f>
        <v>08-01</v>
      </c>
      <c r="B5" s="20">
        <f>'invulblad alle metingen'!C25</f>
        <v>9.9</v>
      </c>
      <c r="C5" s="20">
        <f>'invulblad alle metingen'!D25</f>
        <v>4.5</v>
      </c>
      <c r="D5" s="20">
        <f>'invulblad alle metingen'!E25</f>
        <v>8.6999999999999993</v>
      </c>
      <c r="E5" s="8">
        <f>'invulblad alle metingen'!F25</f>
        <v>73</v>
      </c>
      <c r="F5" s="12">
        <f>'invulblad alle metingen'!G25</f>
        <v>200</v>
      </c>
      <c r="G5" s="12">
        <f>'invulblad alle metingen'!H25</f>
        <v>6.4</v>
      </c>
      <c r="H5" s="9" t="str">
        <f>'invulblad alle metingen'!J25</f>
        <v>bewolkt</v>
      </c>
      <c r="I5" s="9" t="str">
        <f>'invulblad alle metingen'!L25</f>
        <v>matig</v>
      </c>
      <c r="J5" s="9" t="str">
        <f>'invulblad alle metingen'!N25</f>
        <v>geen</v>
      </c>
      <c r="K5" s="9" t="str">
        <f>'invulblad alle metingen'!P25</f>
        <v>veel</v>
      </c>
      <c r="L5" s="9" t="str">
        <f>'invulblad alle metingen'!R25</f>
        <v>neutraal</v>
      </c>
      <c r="M5" s="9" t="str">
        <f>'invulblad alle metingen'!T25</f>
        <v>helder</v>
      </c>
      <c r="O5" s="3"/>
      <c r="Q5" s="3"/>
      <c r="S5" s="3"/>
    </row>
    <row r="6" spans="1:19" x14ac:dyDescent="0.25">
      <c r="A6" s="11" t="str">
        <f>'invulblad alle metingen'!B26</f>
        <v>05-02</v>
      </c>
      <c r="B6" s="20">
        <f>'invulblad alle metingen'!C26</f>
        <v>3.7</v>
      </c>
      <c r="C6" s="20">
        <f>'invulblad alle metingen'!D26</f>
        <v>5.7</v>
      </c>
      <c r="D6" s="20">
        <f>'invulblad alle metingen'!E26</f>
        <v>9.6</v>
      </c>
      <c r="E6" s="8">
        <f>'invulblad alle metingen'!F26</f>
        <v>81</v>
      </c>
      <c r="F6" s="12">
        <f>'invulblad alle metingen'!G26</f>
        <v>200</v>
      </c>
      <c r="G6" s="12">
        <f>'invulblad alle metingen'!H26</f>
        <v>6.5</v>
      </c>
      <c r="H6" s="9" t="str">
        <f>'invulblad alle metingen'!J26</f>
        <v>zon</v>
      </c>
      <c r="I6" s="9" t="str">
        <f>'invulblad alle metingen'!L26</f>
        <v>geen</v>
      </c>
      <c r="J6" s="9" t="str">
        <f>'invulblad alle metingen'!N26</f>
        <v>geen</v>
      </c>
      <c r="K6" s="9" t="str">
        <f>'invulblad alle metingen'!P26</f>
        <v>geen</v>
      </c>
      <c r="L6" s="9" t="str">
        <f>'invulblad alle metingen'!R26</f>
        <v>neutraal</v>
      </c>
      <c r="M6" s="9" t="str">
        <f>'invulblad alle metingen'!T26</f>
        <v>helder</v>
      </c>
      <c r="O6" s="3"/>
      <c r="Q6" s="3"/>
      <c r="S6" s="3"/>
    </row>
    <row r="7" spans="1:19" x14ac:dyDescent="0.25">
      <c r="A7" s="11" t="str">
        <f>'invulblad alle metingen'!B27</f>
        <v>12-03</v>
      </c>
      <c r="B7" s="20">
        <f>'invulblad alle metingen'!C27</f>
        <v>9.6</v>
      </c>
      <c r="C7" s="20">
        <f>'invulblad alle metingen'!D27</f>
        <v>8.5</v>
      </c>
      <c r="D7" s="20">
        <f>'invulblad alle metingen'!E27</f>
        <v>12.4</v>
      </c>
      <c r="E7" s="8">
        <f>'invulblad alle metingen'!F27</f>
        <v>109</v>
      </c>
      <c r="F7" s="12">
        <f>'invulblad alle metingen'!G27</f>
        <v>140</v>
      </c>
      <c r="G7" s="12">
        <f>'invulblad alle metingen'!H27</f>
        <v>6.6</v>
      </c>
      <c r="H7" s="9" t="str">
        <f>'invulblad alle metingen'!J27</f>
        <v>zon</v>
      </c>
      <c r="I7" s="9" t="str">
        <f>'invulblad alle metingen'!L27</f>
        <v>hard</v>
      </c>
      <c r="J7" s="9" t="str">
        <f>'invulblad alle metingen'!N27</f>
        <v>geen</v>
      </c>
      <c r="K7" s="9" t="str">
        <f>'invulblad alle metingen'!P27</f>
        <v>veel</v>
      </c>
      <c r="L7" s="9" t="str">
        <f>'invulblad alle metingen'!R27</f>
        <v>neutraal</v>
      </c>
      <c r="M7" s="9" t="str">
        <f>'invulblad alle metingen'!T27</f>
        <v>helder</v>
      </c>
      <c r="O7" s="3"/>
      <c r="Q7" s="3"/>
      <c r="S7" s="3"/>
    </row>
    <row r="8" spans="1:19" x14ac:dyDescent="0.25">
      <c r="A8" s="11" t="str">
        <f>'invulblad alle metingen'!B28</f>
        <v>16-04</v>
      </c>
      <c r="B8" s="20">
        <f>'invulblad alle metingen'!C28</f>
        <v>10.5</v>
      </c>
      <c r="C8" s="20">
        <f>'invulblad alle metingen'!D28</f>
        <v>13.2</v>
      </c>
      <c r="D8" s="20">
        <f>'invulblad alle metingen'!E28</f>
        <v>12.6</v>
      </c>
      <c r="E8" s="8">
        <f>'invulblad alle metingen'!F28</f>
        <v>119</v>
      </c>
      <c r="F8" s="12">
        <f>'invulblad alle metingen'!G28</f>
        <v>150</v>
      </c>
      <c r="G8" s="12">
        <f>'invulblad alle metingen'!H28</f>
        <v>7.4</v>
      </c>
      <c r="H8" s="9" t="str">
        <f>'invulblad alle metingen'!J28</f>
        <v>zon</v>
      </c>
      <c r="I8" s="9" t="str">
        <f>'invulblad alle metingen'!L28</f>
        <v>geen</v>
      </c>
      <c r="J8" s="9" t="str">
        <f>'invulblad alle metingen'!N28</f>
        <v>geen</v>
      </c>
      <c r="K8" s="9" t="str">
        <f>'invulblad alle metingen'!P28</f>
        <v>geen</v>
      </c>
      <c r="L8" s="9" t="str">
        <f>'invulblad alle metingen'!R28</f>
        <v>neutraal</v>
      </c>
      <c r="M8" s="9" t="str">
        <f>'invulblad alle metingen'!T28</f>
        <v>helder</v>
      </c>
      <c r="O8" s="3"/>
      <c r="Q8" s="3"/>
      <c r="S8" s="3"/>
    </row>
    <row r="9" spans="1:19" x14ac:dyDescent="0.25">
      <c r="A9" s="11" t="str">
        <f>'invulblad alle metingen'!B29</f>
        <v>06-05</v>
      </c>
      <c r="B9" s="20">
        <f>'invulblad alle metingen'!C29</f>
        <v>8.8000000000000007</v>
      </c>
      <c r="C9" s="20">
        <f>'invulblad alle metingen'!D29</f>
        <v>15.4</v>
      </c>
      <c r="D9" s="20">
        <f>'invulblad alle metingen'!E29</f>
        <v>9</v>
      </c>
      <c r="E9" s="8">
        <f>'invulblad alle metingen'!F29</f>
        <v>89</v>
      </c>
      <c r="F9" s="12">
        <f>'invulblad alle metingen'!G29</f>
        <v>100</v>
      </c>
      <c r="G9" s="12">
        <f>'invulblad alle metingen'!H29</f>
        <v>7.7</v>
      </c>
      <c r="H9" s="9" t="str">
        <f>'invulblad alle metingen'!J29</f>
        <v>zon</v>
      </c>
      <c r="I9" s="9" t="str">
        <f>'invulblad alle metingen'!L29</f>
        <v>matig</v>
      </c>
      <c r="J9" s="9" t="str">
        <f>'invulblad alle metingen'!N29</f>
        <v>geen</v>
      </c>
      <c r="K9" s="9" t="str">
        <f>'invulblad alle metingen'!P29</f>
        <v>geen</v>
      </c>
      <c r="L9" s="9" t="str">
        <f>'invulblad alle metingen'!R29</f>
        <v>neutraal</v>
      </c>
      <c r="M9" s="9" t="str">
        <f>'invulblad alle metingen'!T29</f>
        <v>helder</v>
      </c>
      <c r="O9" s="3"/>
      <c r="Q9" s="3"/>
      <c r="S9" s="3"/>
    </row>
    <row r="10" spans="1:19" x14ac:dyDescent="0.25">
      <c r="A10" s="11" t="str">
        <f>'invulblad alle metingen'!B30</f>
        <v>02-06</v>
      </c>
      <c r="B10" s="20">
        <f>'invulblad alle metingen'!C30</f>
        <v>21</v>
      </c>
      <c r="C10" s="20">
        <f>'invulblad alle metingen'!D30</f>
        <v>21</v>
      </c>
      <c r="D10" s="20">
        <f>'invulblad alle metingen'!E30</f>
        <v>13.4</v>
      </c>
      <c r="E10" s="8">
        <f>'invulblad alle metingen'!F30</f>
        <v>152</v>
      </c>
      <c r="F10" s="12">
        <f>'invulblad alle metingen'!G30</f>
        <v>90</v>
      </c>
      <c r="G10" s="12">
        <f>'invulblad alle metingen'!H30</f>
        <v>8.1999999999999993</v>
      </c>
      <c r="H10" s="9" t="str">
        <f>'invulblad alle metingen'!J30</f>
        <v>zon</v>
      </c>
      <c r="I10" s="9" t="str">
        <f>'invulblad alle metingen'!L30</f>
        <v>geen</v>
      </c>
      <c r="J10" s="9" t="str">
        <f>'invulblad alle metingen'!N30</f>
        <v>matig</v>
      </c>
      <c r="K10" s="9" t="str">
        <f>'invulblad alle metingen'!P30</f>
        <v>geen</v>
      </c>
      <c r="L10" s="9" t="str">
        <f>'invulblad alle metingen'!R30</f>
        <v>neutraal</v>
      </c>
      <c r="M10" s="9" t="str">
        <f>'invulblad alle metingen'!T30</f>
        <v>bruingeel</v>
      </c>
    </row>
    <row r="11" spans="1:19" x14ac:dyDescent="0.25">
      <c r="A11" s="11" t="str">
        <f>'invulblad alle metingen'!B31</f>
        <v>07-07</v>
      </c>
      <c r="B11" s="20">
        <f>'invulblad alle metingen'!C31</f>
        <v>14.8</v>
      </c>
      <c r="C11" s="20">
        <f>'invulblad alle metingen'!D31</f>
        <v>20</v>
      </c>
      <c r="D11" s="20">
        <f>'invulblad alle metingen'!E31</f>
        <v>11</v>
      </c>
      <c r="E11" s="8">
        <f>'invulblad alle metingen'!F31</f>
        <v>121</v>
      </c>
      <c r="F11" s="12">
        <f>'invulblad alle metingen'!G31</f>
        <v>70</v>
      </c>
      <c r="G11" s="12">
        <f>'invulblad alle metingen'!H31</f>
        <v>8</v>
      </c>
      <c r="H11" s="9" t="str">
        <f>'invulblad alle metingen'!J31</f>
        <v>licht bewolkt</v>
      </c>
      <c r="I11" s="9" t="str">
        <f>'invulblad alle metingen'!L31</f>
        <v>matig</v>
      </c>
      <c r="J11" s="9" t="str">
        <f>'invulblad alle metingen'!N31</f>
        <v>matig</v>
      </c>
      <c r="K11" s="9" t="str">
        <f>'invulblad alle metingen'!P31</f>
        <v>geen</v>
      </c>
      <c r="L11" s="9" t="str">
        <f>'invulblad alle metingen'!R31</f>
        <v>neutraal</v>
      </c>
      <c r="M11" s="9" t="str">
        <f>'invulblad alle metingen'!T31</f>
        <v>bruingeel</v>
      </c>
    </row>
    <row r="12" spans="1:19" x14ac:dyDescent="0.25">
      <c r="A12" s="11" t="str">
        <f>'invulblad alle metingen'!B32</f>
        <v>03-08</v>
      </c>
      <c r="B12" s="20">
        <f>'invulblad alle metingen'!C32</f>
        <v>15.5</v>
      </c>
      <c r="C12" s="20">
        <f>'invulblad alle metingen'!D32</f>
        <v>22</v>
      </c>
      <c r="D12" s="20">
        <f>'invulblad alle metingen'!E32</f>
        <v>12.4</v>
      </c>
      <c r="E12" s="8">
        <f>'invulblad alle metingen'!F32</f>
        <v>136</v>
      </c>
      <c r="F12" s="12">
        <f>'invulblad alle metingen'!G32</f>
        <v>60</v>
      </c>
      <c r="G12" s="12">
        <f>'invulblad alle metingen'!H32</f>
        <v>8.3000000000000007</v>
      </c>
      <c r="H12" s="9" t="str">
        <f>'invulblad alle metingen'!J32</f>
        <v>zon</v>
      </c>
      <c r="I12" s="9" t="str">
        <f>'invulblad alle metingen'!L32</f>
        <v>geen</v>
      </c>
      <c r="J12" s="9" t="str">
        <f>'invulblad alle metingen'!N32</f>
        <v>matig</v>
      </c>
      <c r="K12" s="9" t="str">
        <f>'invulblad alle metingen'!P32</f>
        <v>geen</v>
      </c>
      <c r="L12" s="9" t="str">
        <f>'invulblad alle metingen'!R32</f>
        <v>neutraal</v>
      </c>
      <c r="M12" s="9" t="str">
        <f>'invulblad alle metingen'!T32</f>
        <v>bruingeel</v>
      </c>
    </row>
    <row r="13" spans="1:19" x14ac:dyDescent="0.25">
      <c r="A13" s="11" t="str">
        <f>'invulblad alle metingen'!B33</f>
        <v>07-09</v>
      </c>
      <c r="B13" s="20">
        <f>'invulblad alle metingen'!C33</f>
        <v>14.6</v>
      </c>
      <c r="C13" s="20">
        <f>'invulblad alle metingen'!D33</f>
        <v>17.5</v>
      </c>
      <c r="D13" s="20">
        <f>'invulblad alle metingen'!E33</f>
        <v>8.4</v>
      </c>
      <c r="E13" s="8">
        <f>'invulblad alle metingen'!F33</f>
        <v>89</v>
      </c>
      <c r="F13" s="12">
        <f>'invulblad alle metingen'!G33</f>
        <v>30</v>
      </c>
      <c r="G13" s="12">
        <f>'invulblad alle metingen'!H33</f>
        <v>7.1</v>
      </c>
      <c r="H13" s="9" t="str">
        <f>'invulblad alle metingen'!J33</f>
        <v>zon</v>
      </c>
      <c r="I13" s="9" t="str">
        <f>'invulblad alle metingen'!L33</f>
        <v>geen</v>
      </c>
      <c r="J13" s="9" t="str">
        <f>'invulblad alle metingen'!N33</f>
        <v>veel</v>
      </c>
      <c r="K13" s="9" t="str">
        <f>'invulblad alle metingen'!P33</f>
        <v>geen</v>
      </c>
      <c r="L13" s="9" t="str">
        <f>'invulblad alle metingen'!R33</f>
        <v>neutraal</v>
      </c>
      <c r="M13" s="9" t="str">
        <f>'invulblad alle metingen'!T33</f>
        <v>bruingeel</v>
      </c>
    </row>
    <row r="14" spans="1:19" x14ac:dyDescent="0.25">
      <c r="A14" s="11" t="str">
        <f>'invulblad alle metingen'!B34</f>
        <v>06-10</v>
      </c>
      <c r="B14" s="20">
        <f>'invulblad alle metingen'!C34</f>
        <v>12.5</v>
      </c>
      <c r="C14" s="20">
        <f>'invulblad alle metingen'!D34</f>
        <v>13.4</v>
      </c>
      <c r="D14" s="20">
        <f>'invulblad alle metingen'!E34</f>
        <v>9.6999999999999993</v>
      </c>
      <c r="E14" s="8">
        <f>'invulblad alle metingen'!F34</f>
        <v>95</v>
      </c>
      <c r="F14" s="12">
        <f>'invulblad alle metingen'!G34</f>
        <v>30</v>
      </c>
      <c r="G14" s="12">
        <f>'invulblad alle metingen'!H34</f>
        <v>7.5</v>
      </c>
      <c r="H14" s="9" t="str">
        <f>'invulblad alle metingen'!J34</f>
        <v>licht bewolkt</v>
      </c>
      <c r="I14" s="9" t="str">
        <f>'invulblad alle metingen'!L34</f>
        <v>matig</v>
      </c>
      <c r="J14" s="9" t="str">
        <f>'invulblad alle metingen'!N34</f>
        <v>matig</v>
      </c>
      <c r="K14" s="9" t="str">
        <f>'invulblad alle metingen'!P34</f>
        <v>matig</v>
      </c>
      <c r="L14" s="9" t="str">
        <f>'invulblad alle metingen'!R34</f>
        <v>neutraal</v>
      </c>
      <c r="M14" s="9" t="str">
        <f>'invulblad alle metingen'!T34</f>
        <v>bruingeel</v>
      </c>
    </row>
    <row r="15" spans="1:19" x14ac:dyDescent="0.25">
      <c r="A15" s="11" t="str">
        <f>'invulblad alle metingen'!B35</f>
        <v>06-11</v>
      </c>
      <c r="B15" s="20">
        <f>'invulblad alle metingen'!C35</f>
        <v>7.6</v>
      </c>
      <c r="C15" s="20">
        <f>'invulblad alle metingen'!D35</f>
        <v>8.1999999999999993</v>
      </c>
      <c r="D15" s="20">
        <f>'invulblad alle metingen'!E35</f>
        <v>9.8000000000000007</v>
      </c>
      <c r="E15" s="8">
        <f>'invulblad alle metingen'!F35</f>
        <v>85</v>
      </c>
      <c r="F15" s="12">
        <f>'invulblad alle metingen'!G35</f>
        <v>30</v>
      </c>
      <c r="G15" s="12">
        <f>'invulblad alle metingen'!H35</f>
        <v>6.8</v>
      </c>
      <c r="H15" s="9" t="str">
        <f>'invulblad alle metingen'!J35</f>
        <v>zon</v>
      </c>
      <c r="I15" s="9" t="str">
        <f>'invulblad alle metingen'!L35</f>
        <v>geen</v>
      </c>
      <c r="J15" s="9" t="str">
        <f>'invulblad alle metingen'!N35</f>
        <v>matig</v>
      </c>
      <c r="K15" s="9" t="str">
        <f>'invulblad alle metingen'!P35</f>
        <v>geen</v>
      </c>
      <c r="L15" s="9" t="str">
        <f>'invulblad alle metingen'!R35</f>
        <v>neutraal</v>
      </c>
      <c r="M15" s="9" t="str">
        <f>'invulblad alle metingen'!T35</f>
        <v>bruingeel</v>
      </c>
    </row>
    <row r="16" spans="1:19" x14ac:dyDescent="0.25">
      <c r="A16" s="11" t="str">
        <f>'invulblad alle metingen'!B36</f>
        <v>03-12</v>
      </c>
      <c r="B16" s="20">
        <f>'invulblad alle metingen'!C36</f>
        <v>5.4</v>
      </c>
      <c r="C16" s="20">
        <f>'invulblad alle metingen'!D36</f>
        <v>6</v>
      </c>
      <c r="D16" s="20">
        <f>'invulblad alle metingen'!E36</f>
        <v>8.3000000000000007</v>
      </c>
      <c r="E16" s="8">
        <f>'invulblad alle metingen'!C42</f>
        <v>7.5</v>
      </c>
      <c r="F16" s="12">
        <f>'invulblad alle metingen'!G36</f>
        <v>70</v>
      </c>
      <c r="G16" s="12">
        <f>'invulblad alle metingen'!H36</f>
        <v>6.7</v>
      </c>
      <c r="H16" s="9" t="str">
        <f>'invulblad alle metingen'!J36</f>
        <v>bewolkt</v>
      </c>
      <c r="I16" s="9" t="str">
        <f>'invulblad alle metingen'!L36</f>
        <v>matig</v>
      </c>
      <c r="J16" s="9" t="str">
        <f>'invulblad alle metingen'!N36</f>
        <v>matig</v>
      </c>
      <c r="K16" s="9" t="str">
        <f>'invulblad alle metingen'!P36</f>
        <v>matig</v>
      </c>
      <c r="L16" s="9" t="str">
        <f>'invulblad alle metingen'!R36</f>
        <v>neutraal</v>
      </c>
      <c r="M16" s="9" t="str">
        <f>'invulblad alle metingen'!T36</f>
        <v>bruingeel</v>
      </c>
    </row>
    <row r="22" spans="2:2" x14ac:dyDescent="0.25">
      <c r="B22" s="2"/>
    </row>
    <row r="51" spans="5:5" x14ac:dyDescent="0.25">
      <c r="E51" s="21"/>
    </row>
    <row r="52" spans="5:5" x14ac:dyDescent="0.25">
      <c r="E52" s="21"/>
    </row>
    <row r="53" spans="5:5" x14ac:dyDescent="0.25">
      <c r="E53" s="21"/>
    </row>
    <row r="54" spans="5:5" x14ac:dyDescent="0.25">
      <c r="E54" s="21"/>
    </row>
    <row r="55" spans="5:5" x14ac:dyDescent="0.25">
      <c r="E55" s="21"/>
    </row>
    <row r="56" spans="5:5" x14ac:dyDescent="0.25">
      <c r="E56" s="21"/>
    </row>
    <row r="57" spans="5:5" x14ac:dyDescent="0.25">
      <c r="E57" s="21"/>
    </row>
    <row r="58" spans="5:5" x14ac:dyDescent="0.25">
      <c r="E58" s="21"/>
    </row>
    <row r="59" spans="5:5" x14ac:dyDescent="0.25">
      <c r="E59" s="21"/>
    </row>
    <row r="60" spans="5:5" x14ac:dyDescent="0.25">
      <c r="E60" s="21"/>
    </row>
    <row r="61" spans="5:5" x14ac:dyDescent="0.25">
      <c r="E61" s="21"/>
    </row>
    <row r="62" spans="5:5" x14ac:dyDescent="0.25">
      <c r="E62" s="21"/>
    </row>
    <row r="63" spans="5:5" x14ac:dyDescent="0.25">
      <c r="E63" s="21"/>
    </row>
    <row r="64" spans="5:5" x14ac:dyDescent="0.25">
      <c r="E64" s="21"/>
    </row>
    <row r="65" spans="5:5" x14ac:dyDescent="0.25">
      <c r="E65" s="21"/>
    </row>
    <row r="66" spans="5:5" x14ac:dyDescent="0.25">
      <c r="E66" s="21"/>
    </row>
    <row r="67" spans="5:5" x14ac:dyDescent="0.25">
      <c r="E67" s="21"/>
    </row>
    <row r="68" spans="5:5" x14ac:dyDescent="0.25">
      <c r="E68" s="21"/>
    </row>
  </sheetData>
  <sheetProtection sheet="1" objects="1" scenarios="1"/>
  <mergeCells count="2">
    <mergeCell ref="D3:E3"/>
    <mergeCell ref="B3:C3"/>
  </mergeCells>
  <phoneticPr fontId="1" type="noConversion"/>
  <pageMargins left="0.59055118110236227" right="0.39370078740157483" top="0.39370078740157483" bottom="0.19685039370078741" header="0.51181102362204722" footer="0.11811023622047245"/>
  <pageSetup paperSize="9" scale="93" orientation="portrait" horizontalDpi="300" verticalDpi="300" r:id="rId1"/>
  <headerFooter alignWithMargins="0">
    <oddFooter xml:space="preserve">&amp;L&amp;8Waterbemonstering vijver  2&amp;C&amp;8Huub Reijnders en Henk Janssen&amp;R&amp;8Grafiek: Pieter Kunen   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69"/>
  <sheetViews>
    <sheetView zoomScale="85" zoomScaleNormal="85" workbookViewId="0"/>
  </sheetViews>
  <sheetFormatPr defaultRowHeight="13.2" x14ac:dyDescent="0.25"/>
  <cols>
    <col min="1" max="1" width="6.88671875" customWidth="1"/>
    <col min="2" max="2" width="8" customWidth="1"/>
    <col min="3" max="3" width="8.44140625" customWidth="1"/>
    <col min="4" max="4" width="5.88671875" customWidth="1"/>
    <col min="5" max="5" width="7.44140625" customWidth="1"/>
    <col min="6" max="7" width="6.6640625" style="6" customWidth="1"/>
    <col min="8" max="8" width="10.88671875" customWidth="1"/>
    <col min="9" max="9" width="7.33203125" customWidth="1"/>
    <col min="10" max="10" width="10" customWidth="1"/>
    <col min="11" max="11" width="8.6640625" customWidth="1"/>
    <col min="13" max="13" width="7.5546875" customWidth="1"/>
    <col min="14" max="15" width="3.33203125" customWidth="1"/>
    <col min="17" max="17" width="2.44140625" customWidth="1"/>
    <col min="18" max="18" width="5" customWidth="1"/>
    <col min="19" max="19" width="2.6640625" customWidth="1"/>
    <col min="20" max="20" width="5.109375" customWidth="1"/>
    <col min="21" max="21" width="2.5546875" customWidth="1"/>
    <col min="22" max="22" width="5.33203125" customWidth="1"/>
    <col min="23" max="23" width="2.6640625" customWidth="1"/>
    <col min="25" max="25" width="2.33203125" customWidth="1"/>
    <col min="26" max="26" width="7.88671875" customWidth="1"/>
  </cols>
  <sheetData>
    <row r="1" spans="1:19" ht="15.6" x14ac:dyDescent="0.3">
      <c r="A1" s="4" t="s">
        <v>46</v>
      </c>
      <c r="E1" s="4" t="s">
        <v>47</v>
      </c>
      <c r="F1" s="17">
        <f>'invulblad alle metingen'!D5</f>
        <v>2020</v>
      </c>
      <c r="G1" s="17"/>
      <c r="I1" s="4" t="s">
        <v>42</v>
      </c>
      <c r="K1" s="4" t="s">
        <v>43</v>
      </c>
      <c r="M1" s="4">
        <f>'invulblad alle metingen'!C8</f>
        <v>16</v>
      </c>
    </row>
    <row r="2" spans="1:19" x14ac:dyDescent="0.25">
      <c r="H2" s="1"/>
    </row>
    <row r="3" spans="1:19" x14ac:dyDescent="0.25">
      <c r="A3" s="8"/>
      <c r="B3" s="39" t="s">
        <v>29</v>
      </c>
      <c r="C3" s="39"/>
      <c r="D3" s="39" t="s">
        <v>26</v>
      </c>
      <c r="E3" s="39"/>
      <c r="F3" s="13" t="s">
        <v>24</v>
      </c>
      <c r="G3" s="13" t="s">
        <v>64</v>
      </c>
      <c r="H3" s="9"/>
      <c r="I3" s="8"/>
      <c r="J3" s="8"/>
      <c r="K3" s="8"/>
      <c r="L3" s="8"/>
      <c r="M3" s="8"/>
    </row>
    <row r="4" spans="1:19" x14ac:dyDescent="0.25">
      <c r="A4" s="10" t="s">
        <v>30</v>
      </c>
      <c r="B4" s="14" t="s">
        <v>28</v>
      </c>
      <c r="C4" s="14" t="s">
        <v>27</v>
      </c>
      <c r="D4" s="14" t="s">
        <v>0</v>
      </c>
      <c r="E4" s="14" t="s">
        <v>1</v>
      </c>
      <c r="F4" s="14" t="s">
        <v>25</v>
      </c>
      <c r="G4" s="14" t="s">
        <v>63</v>
      </c>
      <c r="H4" s="10" t="s">
        <v>18</v>
      </c>
      <c r="I4" s="10" t="s">
        <v>19</v>
      </c>
      <c r="J4" s="10" t="s">
        <v>20</v>
      </c>
      <c r="K4" s="10" t="s">
        <v>21</v>
      </c>
      <c r="L4" s="10" t="s">
        <v>22</v>
      </c>
      <c r="M4" s="10" t="s">
        <v>23</v>
      </c>
      <c r="O4" s="3"/>
      <c r="Q4" s="3"/>
      <c r="S4" s="3"/>
    </row>
    <row r="5" spans="1:19" x14ac:dyDescent="0.25">
      <c r="A5" s="11" t="str">
        <f>'invulblad alle metingen'!B38</f>
        <v>08-01</v>
      </c>
      <c r="B5" s="20">
        <f>'invulblad alle metingen'!C38</f>
        <v>9.8000000000000007</v>
      </c>
      <c r="C5" s="20">
        <f>'invulblad alle metingen'!D38</f>
        <v>5.3</v>
      </c>
      <c r="D5" s="20">
        <f>'invulblad alle metingen'!E38</f>
        <v>7.6</v>
      </c>
      <c r="E5" s="8">
        <f>'invulblad alle metingen'!F38</f>
        <v>63</v>
      </c>
      <c r="F5" s="12">
        <f>'invulblad alle metingen'!G38</f>
        <v>90</v>
      </c>
      <c r="G5" s="12">
        <f>'invulblad alle metingen'!H38</f>
        <v>6.3</v>
      </c>
      <c r="H5" s="9" t="str">
        <f>'invulblad alle metingen'!J38</f>
        <v>bewolkt</v>
      </c>
      <c r="I5" s="9" t="str">
        <f>'invulblad alle metingen'!L38</f>
        <v>matig</v>
      </c>
      <c r="J5" s="9" t="str">
        <f>'invulblad alle metingen'!N38</f>
        <v>geen</v>
      </c>
      <c r="K5" s="9" t="str">
        <f>'invulblad alle metingen'!P38</f>
        <v>geen</v>
      </c>
      <c r="L5" s="9" t="str">
        <f>'invulblad alle metingen'!R38</f>
        <v>neutraal</v>
      </c>
      <c r="M5" s="9" t="str">
        <f>'invulblad alle metingen'!T38</f>
        <v>helder</v>
      </c>
      <c r="O5" s="3"/>
      <c r="Q5" s="3"/>
      <c r="S5" s="3"/>
    </row>
    <row r="6" spans="1:19" x14ac:dyDescent="0.25">
      <c r="A6" s="11" t="str">
        <f>'invulblad alle metingen'!B39</f>
        <v>05-02</v>
      </c>
      <c r="B6" s="20">
        <f>'invulblad alle metingen'!C39</f>
        <v>2.2000000000000002</v>
      </c>
      <c r="C6" s="20">
        <f>'invulblad alle metingen'!D39</f>
        <v>5.8</v>
      </c>
      <c r="D6" s="20">
        <f>'invulblad alle metingen'!E39</f>
        <v>8.4</v>
      </c>
      <c r="E6" s="8">
        <f>'invulblad alle metingen'!F39</f>
        <v>69</v>
      </c>
      <c r="F6" s="12">
        <f>'invulblad alle metingen'!G39</f>
        <v>80</v>
      </c>
      <c r="G6" s="12">
        <f>'invulblad alle metingen'!H39</f>
        <v>6.4</v>
      </c>
      <c r="H6" s="9" t="str">
        <f>'invulblad alle metingen'!J39</f>
        <v>zon</v>
      </c>
      <c r="I6" s="9" t="str">
        <f>'invulblad alle metingen'!L39</f>
        <v>geen</v>
      </c>
      <c r="J6" s="9" t="str">
        <f>'invulblad alle metingen'!N39</f>
        <v>geen</v>
      </c>
      <c r="K6" s="9" t="str">
        <f>'invulblad alle metingen'!P39</f>
        <v>geen</v>
      </c>
      <c r="L6" s="9" t="str">
        <f>'invulblad alle metingen'!R39</f>
        <v>neutraal</v>
      </c>
      <c r="M6" s="9" t="str">
        <f>'invulblad alle metingen'!T39</f>
        <v>helder</v>
      </c>
      <c r="O6" s="3"/>
      <c r="Q6" s="3"/>
      <c r="S6" s="3"/>
    </row>
    <row r="7" spans="1:19" x14ac:dyDescent="0.25">
      <c r="A7" s="11" t="str">
        <f>'invulblad alle metingen'!B40</f>
        <v>12-03</v>
      </c>
      <c r="B7" s="20">
        <f>'invulblad alle metingen'!C40</f>
        <v>7.5</v>
      </c>
      <c r="C7" s="20">
        <f>'invulblad alle metingen'!D40</f>
        <v>8.6999999999999993</v>
      </c>
      <c r="D7" s="20">
        <f>'invulblad alle metingen'!E40</f>
        <v>10.1</v>
      </c>
      <c r="E7" s="8">
        <f>'invulblad alle metingen'!F40</f>
        <v>87</v>
      </c>
      <c r="F7" s="12">
        <f>'invulblad alle metingen'!G40</f>
        <v>70</v>
      </c>
      <c r="G7" s="12">
        <f>'invulblad alle metingen'!H40</f>
        <v>6.4</v>
      </c>
      <c r="H7" s="9" t="str">
        <f>'invulblad alle metingen'!J40</f>
        <v>zon</v>
      </c>
      <c r="I7" s="9" t="str">
        <f>'invulblad alle metingen'!L40</f>
        <v>hard</v>
      </c>
      <c r="J7" s="9" t="str">
        <f>'invulblad alle metingen'!N40</f>
        <v>matig</v>
      </c>
      <c r="K7" s="9" t="str">
        <f>'invulblad alle metingen'!P40</f>
        <v>veel</v>
      </c>
      <c r="L7" s="9" t="str">
        <f>'invulblad alle metingen'!R40</f>
        <v>neutraal</v>
      </c>
      <c r="M7" s="9" t="str">
        <f>'invulblad alle metingen'!T40</f>
        <v>bruingeel</v>
      </c>
      <c r="O7" s="3"/>
      <c r="Q7" s="3"/>
      <c r="S7" s="3"/>
    </row>
    <row r="8" spans="1:19" x14ac:dyDescent="0.25">
      <c r="A8" s="11" t="str">
        <f>'invulblad alle metingen'!B41</f>
        <v>16-04</v>
      </c>
      <c r="B8" s="20">
        <f>'invulblad alle metingen'!C41</f>
        <v>10.3</v>
      </c>
      <c r="C8" s="20">
        <f>'invulblad alle metingen'!D41</f>
        <v>13.9</v>
      </c>
      <c r="D8" s="20">
        <f>'invulblad alle metingen'!E41</f>
        <v>8.6</v>
      </c>
      <c r="E8" s="8">
        <f>'invulblad alle metingen'!F41</f>
        <v>83</v>
      </c>
      <c r="F8" s="12">
        <f>'invulblad alle metingen'!G41</f>
        <v>70</v>
      </c>
      <c r="G8" s="12">
        <f>'invulblad alle metingen'!H41</f>
        <v>6.6</v>
      </c>
      <c r="H8" s="9" t="str">
        <f>'invulblad alle metingen'!J41</f>
        <v>zon</v>
      </c>
      <c r="I8" s="9" t="str">
        <f>'invulblad alle metingen'!L41</f>
        <v>geen</v>
      </c>
      <c r="J8" s="9" t="str">
        <f>'invulblad alle metingen'!N41</f>
        <v>matig</v>
      </c>
      <c r="K8" s="9" t="str">
        <f>'invulblad alle metingen'!P41</f>
        <v>geen</v>
      </c>
      <c r="L8" s="9" t="str">
        <f>'invulblad alle metingen'!R41</f>
        <v>neutraal</v>
      </c>
      <c r="M8" s="9" t="str">
        <f>'invulblad alle metingen'!T41</f>
        <v>bruingeel</v>
      </c>
      <c r="O8" s="3"/>
      <c r="Q8" s="3"/>
      <c r="S8" s="3"/>
    </row>
    <row r="9" spans="1:19" x14ac:dyDescent="0.25">
      <c r="A9" s="11" t="str">
        <f>'invulblad alle metingen'!B42</f>
        <v>06-05</v>
      </c>
      <c r="B9" s="20">
        <f>'invulblad alle metingen'!C42</f>
        <v>7.5</v>
      </c>
      <c r="C9" s="20">
        <f>'invulblad alle metingen'!D42</f>
        <v>15.7</v>
      </c>
      <c r="D9" s="20">
        <f>'invulblad alle metingen'!E42</f>
        <v>10.7</v>
      </c>
      <c r="E9" s="8">
        <f>'invulblad alle metingen'!F42</f>
        <v>106</v>
      </c>
      <c r="F9" s="12">
        <f>'invulblad alle metingen'!G42</f>
        <v>50</v>
      </c>
      <c r="G9" s="12">
        <f>'invulblad alle metingen'!H42</f>
        <v>6.7</v>
      </c>
      <c r="H9" s="9" t="str">
        <f>'invulblad alle metingen'!J42</f>
        <v>zon</v>
      </c>
      <c r="I9" s="9" t="str">
        <f>'invulblad alle metingen'!L42</f>
        <v>matig</v>
      </c>
      <c r="J9" s="9" t="str">
        <f>'invulblad alle metingen'!N42</f>
        <v>matig</v>
      </c>
      <c r="K9" s="9" t="str">
        <f>'invulblad alle metingen'!P42</f>
        <v>geen</v>
      </c>
      <c r="L9" s="9" t="str">
        <f>'invulblad alle metingen'!R42</f>
        <v>neutraal</v>
      </c>
      <c r="M9" s="9" t="str">
        <f>'invulblad alle metingen'!T42</f>
        <v>bruingeel</v>
      </c>
      <c r="O9" s="3"/>
      <c r="Q9" s="3"/>
      <c r="S9" s="3"/>
    </row>
    <row r="10" spans="1:19" x14ac:dyDescent="0.25">
      <c r="A10" s="11" t="str">
        <f>'invulblad alle metingen'!B43</f>
        <v>02-06</v>
      </c>
      <c r="B10" s="20">
        <f>'invulblad alle metingen'!C43</f>
        <v>21.5</v>
      </c>
      <c r="C10" s="20">
        <f>'invulblad alle metingen'!D43</f>
        <v>21.5</v>
      </c>
      <c r="D10" s="20">
        <f>'invulblad alle metingen'!E43</f>
        <v>10.199999999999999</v>
      </c>
      <c r="E10" s="8">
        <f>'invulblad alle metingen'!F43</f>
        <v>118</v>
      </c>
      <c r="F10" s="12">
        <f>'invulblad alle metingen'!G43</f>
        <v>50</v>
      </c>
      <c r="G10" s="12">
        <f>'invulblad alle metingen'!H43</f>
        <v>7.3</v>
      </c>
      <c r="H10" s="9" t="str">
        <f>'invulblad alle metingen'!J43</f>
        <v>zon</v>
      </c>
      <c r="I10" s="9" t="str">
        <f>'invulblad alle metingen'!L43</f>
        <v>geen</v>
      </c>
      <c r="J10" s="9" t="str">
        <f>'invulblad alle metingen'!N43</f>
        <v>matig</v>
      </c>
      <c r="K10" s="9" t="str">
        <f>'invulblad alle metingen'!P43</f>
        <v>geen</v>
      </c>
      <c r="L10" s="9" t="str">
        <f>'invulblad alle metingen'!R43</f>
        <v>neutraal</v>
      </c>
      <c r="M10" s="9" t="str">
        <f>'invulblad alle metingen'!T43</f>
        <v>bruingeel</v>
      </c>
    </row>
    <row r="11" spans="1:19" x14ac:dyDescent="0.25">
      <c r="A11" s="11" t="str">
        <f>'invulblad alle metingen'!B44</f>
        <v>07-07</v>
      </c>
      <c r="B11" s="20">
        <f>'invulblad alle metingen'!C44</f>
        <v>13.5</v>
      </c>
      <c r="C11" s="20">
        <f>'invulblad alle metingen'!D44</f>
        <v>19</v>
      </c>
      <c r="D11" s="20">
        <f>'invulblad alle metingen'!E44</f>
        <v>11.6</v>
      </c>
      <c r="E11" s="8">
        <f>'invulblad alle metingen'!F44</f>
        <v>124</v>
      </c>
      <c r="F11" s="12">
        <f>'invulblad alle metingen'!G44</f>
        <v>30</v>
      </c>
      <c r="G11" s="12">
        <f>'invulblad alle metingen'!H44</f>
        <v>8.6</v>
      </c>
      <c r="H11" s="9" t="str">
        <f>'invulblad alle metingen'!J44</f>
        <v>licht bewolkt</v>
      </c>
      <c r="I11" s="9" t="str">
        <f>'invulblad alle metingen'!L44</f>
        <v>matig</v>
      </c>
      <c r="J11" s="9" t="str">
        <f>'invulblad alle metingen'!N44</f>
        <v>veel</v>
      </c>
      <c r="K11" s="9" t="str">
        <f>'invulblad alle metingen'!P44</f>
        <v>geen</v>
      </c>
      <c r="L11" s="9" t="str">
        <f>'invulblad alle metingen'!R44</f>
        <v>neutraal</v>
      </c>
      <c r="M11" s="9" t="str">
        <f>'invulblad alle metingen'!T44</f>
        <v>groen</v>
      </c>
    </row>
    <row r="12" spans="1:19" x14ac:dyDescent="0.25">
      <c r="A12" s="11" t="str">
        <f>'invulblad alle metingen'!B45</f>
        <v>03-08</v>
      </c>
      <c r="B12" s="20">
        <f>'invulblad alle metingen'!C45</f>
        <v>16.5</v>
      </c>
      <c r="C12" s="20">
        <f>'invulblad alle metingen'!D45</f>
        <v>21.5</v>
      </c>
      <c r="D12" s="20">
        <f>'invulblad alle metingen'!E45</f>
        <v>6.2</v>
      </c>
      <c r="E12" s="8">
        <f>'invulblad alle metingen'!F45</f>
        <v>68</v>
      </c>
      <c r="F12" s="12">
        <f>'invulblad alle metingen'!G45</f>
        <v>40</v>
      </c>
      <c r="G12" s="12">
        <f>'invulblad alle metingen'!H45</f>
        <v>6.6</v>
      </c>
      <c r="H12" s="9" t="str">
        <f>'invulblad alle metingen'!J45</f>
        <v>zon</v>
      </c>
      <c r="I12" s="9" t="str">
        <f>'invulblad alle metingen'!L45</f>
        <v>geen</v>
      </c>
      <c r="J12" s="9" t="str">
        <f>'invulblad alle metingen'!N45</f>
        <v>matig</v>
      </c>
      <c r="K12" s="9" t="str">
        <f>'invulblad alle metingen'!P45</f>
        <v>geen</v>
      </c>
      <c r="L12" s="9" t="str">
        <f>'invulblad alle metingen'!R45</f>
        <v>neutraal</v>
      </c>
      <c r="M12" s="9" t="str">
        <f>'invulblad alle metingen'!T45</f>
        <v>bruingeel</v>
      </c>
    </row>
    <row r="13" spans="1:19" x14ac:dyDescent="0.25">
      <c r="A13" s="11" t="str">
        <f>'invulblad alle metingen'!B46</f>
        <v>07-09</v>
      </c>
      <c r="B13" s="20">
        <f>'invulblad alle metingen'!C46</f>
        <v>12</v>
      </c>
      <c r="C13" s="20">
        <f>'invulblad alle metingen'!D46</f>
        <v>16.5</v>
      </c>
      <c r="D13" s="20">
        <f>'invulblad alle metingen'!E46</f>
        <v>8.5</v>
      </c>
      <c r="E13" s="8">
        <f>'invulblad alle metingen'!F46</f>
        <v>88</v>
      </c>
      <c r="F13" s="12">
        <f>'invulblad alle metingen'!G46</f>
        <v>30</v>
      </c>
      <c r="G13" s="12">
        <f>'invulblad alle metingen'!H46</f>
        <v>6.7</v>
      </c>
      <c r="H13" s="9" t="str">
        <f>'invulblad alle metingen'!J46</f>
        <v>zon</v>
      </c>
      <c r="I13" s="9" t="str">
        <f>'invulblad alle metingen'!L46</f>
        <v>geen</v>
      </c>
      <c r="J13" s="9" t="str">
        <f>'invulblad alle metingen'!N46</f>
        <v>veel</v>
      </c>
      <c r="K13" s="9" t="str">
        <f>'invulblad alle metingen'!P46</f>
        <v>geen</v>
      </c>
      <c r="L13" s="9" t="str">
        <f>'invulblad alle metingen'!R46</f>
        <v>neutraal</v>
      </c>
      <c r="M13" s="9" t="str">
        <f>'invulblad alle metingen'!T46</f>
        <v>bruingeel</v>
      </c>
    </row>
    <row r="14" spans="1:19" x14ac:dyDescent="0.25">
      <c r="A14" s="11" t="str">
        <f>'invulblad alle metingen'!B47</f>
        <v>06-10</v>
      </c>
      <c r="B14" s="20">
        <f>'invulblad alle metingen'!C47</f>
        <v>11.3</v>
      </c>
      <c r="C14" s="20">
        <f>'invulblad alle metingen'!D47</f>
        <v>13</v>
      </c>
      <c r="D14" s="20">
        <f>'invulblad alle metingen'!E47</f>
        <v>8</v>
      </c>
      <c r="E14" s="8">
        <f>'invulblad alle metingen'!F47</f>
        <v>76</v>
      </c>
      <c r="F14" s="12">
        <f>'invulblad alle metingen'!G47</f>
        <v>40</v>
      </c>
      <c r="G14" s="12">
        <f>'invulblad alle metingen'!H47</f>
        <v>6.5</v>
      </c>
      <c r="H14" s="9" t="str">
        <f>'invulblad alle metingen'!J47</f>
        <v>licht bewolkt</v>
      </c>
      <c r="I14" s="9" t="str">
        <f>'invulblad alle metingen'!L47</f>
        <v>matig</v>
      </c>
      <c r="J14" s="9" t="str">
        <f>'invulblad alle metingen'!N47</f>
        <v>matig</v>
      </c>
      <c r="K14" s="9" t="str">
        <f>'invulblad alle metingen'!P47</f>
        <v>matig</v>
      </c>
      <c r="L14" s="9" t="str">
        <f>'invulblad alle metingen'!R47</f>
        <v>neutraal</v>
      </c>
      <c r="M14" s="9" t="str">
        <f>'invulblad alle metingen'!T47</f>
        <v>bruingeel</v>
      </c>
    </row>
    <row r="15" spans="1:19" x14ac:dyDescent="0.25">
      <c r="A15" s="11" t="str">
        <f>'invulblad alle metingen'!B48</f>
        <v>06-11</v>
      </c>
      <c r="B15" s="20">
        <f>'invulblad alle metingen'!C48</f>
        <v>7</v>
      </c>
      <c r="C15" s="20">
        <f>'invulblad alle metingen'!D48</f>
        <v>8</v>
      </c>
      <c r="D15" s="20">
        <f>'invulblad alle metingen'!E48</f>
        <v>8</v>
      </c>
      <c r="E15" s="8">
        <f>'invulblad alle metingen'!F48</f>
        <v>68</v>
      </c>
      <c r="F15" s="12">
        <f>'invulblad alle metingen'!G48</f>
        <v>50</v>
      </c>
      <c r="G15" s="12">
        <f>'invulblad alle metingen'!H48</f>
        <v>6.5</v>
      </c>
      <c r="H15" s="9" t="str">
        <f>'invulblad alle metingen'!J48</f>
        <v>zon</v>
      </c>
      <c r="I15" s="9" t="str">
        <f>'invulblad alle metingen'!L48</f>
        <v>geen</v>
      </c>
      <c r="J15" s="9" t="str">
        <f>'invulblad alle metingen'!N48</f>
        <v>matig</v>
      </c>
      <c r="K15" s="9" t="str">
        <f>'invulblad alle metingen'!P48</f>
        <v>geen</v>
      </c>
      <c r="L15" s="9" t="str">
        <f>'invulblad alle metingen'!R48</f>
        <v>neutraal</v>
      </c>
      <c r="M15" s="9" t="str">
        <f>'invulblad alle metingen'!T48</f>
        <v>bruingeel</v>
      </c>
    </row>
    <row r="16" spans="1:19" x14ac:dyDescent="0.25">
      <c r="A16" s="11" t="str">
        <f>'invulblad alle metingen'!B49</f>
        <v>03-12</v>
      </c>
      <c r="B16" s="20">
        <f>'invulblad alle metingen'!C49</f>
        <v>5</v>
      </c>
      <c r="C16" s="20">
        <f>'invulblad alle metingen'!D49</f>
        <v>5.4</v>
      </c>
      <c r="D16" s="20">
        <f>'invulblad alle metingen'!E49</f>
        <v>10</v>
      </c>
      <c r="E16" s="8">
        <f>'invulblad alle metingen'!F49</f>
        <v>79</v>
      </c>
      <c r="F16" s="12">
        <f>'invulblad alle metingen'!G49</f>
        <v>50</v>
      </c>
      <c r="G16" s="12">
        <f>'invulblad alle metingen'!H49</f>
        <v>6.7</v>
      </c>
      <c r="H16" s="9" t="str">
        <f>'invulblad alle metingen'!J49</f>
        <v>bewolkt</v>
      </c>
      <c r="I16" s="9" t="str">
        <f>'invulblad alle metingen'!L49</f>
        <v>matig</v>
      </c>
      <c r="J16" s="9" t="str">
        <f>'invulblad alle metingen'!N49</f>
        <v>matig</v>
      </c>
      <c r="K16" s="9" t="str">
        <f>'invulblad alle metingen'!P49</f>
        <v>geen</v>
      </c>
      <c r="L16" s="9" t="str">
        <f>'invulblad alle metingen'!R49</f>
        <v>neutraal</v>
      </c>
      <c r="M16" s="9" t="str">
        <f>'invulblad alle metingen'!T49</f>
        <v>bruingeel</v>
      </c>
    </row>
    <row r="22" spans="2:2" x14ac:dyDescent="0.25">
      <c r="B22" s="2"/>
    </row>
    <row r="51" spans="5:5" x14ac:dyDescent="0.25">
      <c r="E51" s="21"/>
    </row>
    <row r="52" spans="5:5" x14ac:dyDescent="0.25">
      <c r="E52" s="21"/>
    </row>
    <row r="53" spans="5:5" x14ac:dyDescent="0.25">
      <c r="E53" s="21"/>
    </row>
    <row r="54" spans="5:5" x14ac:dyDescent="0.25">
      <c r="E54" s="21"/>
    </row>
    <row r="55" spans="5:5" x14ac:dyDescent="0.25">
      <c r="E55" s="21"/>
    </row>
    <row r="56" spans="5:5" x14ac:dyDescent="0.25">
      <c r="E56" s="21"/>
    </row>
    <row r="57" spans="5:5" x14ac:dyDescent="0.25">
      <c r="E57" s="21"/>
    </row>
    <row r="58" spans="5:5" x14ac:dyDescent="0.25">
      <c r="E58" s="21"/>
    </row>
    <row r="59" spans="5:5" x14ac:dyDescent="0.25">
      <c r="E59" s="21"/>
    </row>
    <row r="60" spans="5:5" x14ac:dyDescent="0.25">
      <c r="E60" s="21"/>
    </row>
    <row r="61" spans="5:5" x14ac:dyDescent="0.25">
      <c r="E61" s="21"/>
    </row>
    <row r="62" spans="5:5" x14ac:dyDescent="0.25">
      <c r="E62" s="21"/>
    </row>
    <row r="63" spans="5:5" x14ac:dyDescent="0.25">
      <c r="E63" s="21"/>
    </row>
    <row r="64" spans="5:5" x14ac:dyDescent="0.25">
      <c r="E64" s="21"/>
    </row>
    <row r="65" spans="5:5" x14ac:dyDescent="0.25">
      <c r="E65" s="21"/>
    </row>
    <row r="66" spans="5:5" x14ac:dyDescent="0.25">
      <c r="E66" s="21"/>
    </row>
    <row r="67" spans="5:5" x14ac:dyDescent="0.25">
      <c r="E67" s="21"/>
    </row>
    <row r="68" spans="5:5" x14ac:dyDescent="0.25">
      <c r="E68" s="21"/>
    </row>
    <row r="69" spans="5:5" x14ac:dyDescent="0.25">
      <c r="E69" s="21"/>
    </row>
  </sheetData>
  <sheetProtection sheet="1" objects="1" scenarios="1"/>
  <mergeCells count="2">
    <mergeCell ref="D3:E3"/>
    <mergeCell ref="B3:C3"/>
  </mergeCells>
  <phoneticPr fontId="1" type="noConversion"/>
  <pageMargins left="0.59055118110236227" right="0.39370078740157483" top="0.39370078740157483" bottom="0.19685039370078741" header="0.51181102362204722" footer="0.11811023622047245"/>
  <pageSetup paperSize="9" scale="93" orientation="portrait" horizontalDpi="300" verticalDpi="300" r:id="rId1"/>
  <headerFooter alignWithMargins="0">
    <oddFooter xml:space="preserve">&amp;L&amp;8Waterbemonstering vijver 3&amp;C&amp;8Huub Reijnders en Henk Janssen&amp;R&amp;8Grafiek: Pieter Kunen   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70"/>
  <sheetViews>
    <sheetView zoomScale="85" zoomScaleNormal="85" workbookViewId="0"/>
  </sheetViews>
  <sheetFormatPr defaultRowHeight="13.2" x14ac:dyDescent="0.25"/>
  <cols>
    <col min="1" max="1" width="6.88671875" customWidth="1"/>
    <col min="2" max="2" width="8" customWidth="1"/>
    <col min="3" max="3" width="8.44140625" customWidth="1"/>
    <col min="4" max="4" width="5.88671875" customWidth="1"/>
    <col min="5" max="5" width="7.44140625" customWidth="1"/>
    <col min="6" max="7" width="6.6640625" style="6" customWidth="1"/>
    <col min="8" max="8" width="10.88671875" customWidth="1"/>
    <col min="9" max="9" width="7.33203125" customWidth="1"/>
    <col min="10" max="10" width="10" customWidth="1"/>
    <col min="11" max="11" width="8.6640625" customWidth="1"/>
    <col min="13" max="13" width="7.5546875" customWidth="1"/>
    <col min="14" max="15" width="3.33203125" customWidth="1"/>
    <col min="17" max="17" width="2.44140625" customWidth="1"/>
    <col min="18" max="18" width="5" customWidth="1"/>
    <col min="19" max="19" width="2.6640625" customWidth="1"/>
    <col min="20" max="20" width="5.109375" customWidth="1"/>
    <col min="21" max="21" width="2.5546875" customWidth="1"/>
    <col min="22" max="22" width="5.33203125" customWidth="1"/>
    <col min="23" max="23" width="2.6640625" customWidth="1"/>
    <col min="25" max="25" width="2.33203125" customWidth="1"/>
    <col min="26" max="26" width="7.88671875" customWidth="1"/>
  </cols>
  <sheetData>
    <row r="1" spans="1:19" ht="15.6" x14ac:dyDescent="0.3">
      <c r="A1" s="4" t="s">
        <v>46</v>
      </c>
      <c r="E1" s="4" t="s">
        <v>47</v>
      </c>
      <c r="F1" s="17">
        <f>'invulblad alle metingen'!D5</f>
        <v>2020</v>
      </c>
      <c r="G1" s="17"/>
      <c r="I1" s="4" t="s">
        <v>40</v>
      </c>
      <c r="K1" s="4" t="s">
        <v>41</v>
      </c>
      <c r="M1" s="4">
        <f>'invulblad alle metingen'!C9</f>
        <v>14</v>
      </c>
    </row>
    <row r="2" spans="1:19" x14ac:dyDescent="0.25">
      <c r="H2" s="1"/>
    </row>
    <row r="3" spans="1:19" x14ac:dyDescent="0.25">
      <c r="A3" s="8"/>
      <c r="B3" s="39" t="s">
        <v>29</v>
      </c>
      <c r="C3" s="39"/>
      <c r="D3" s="39" t="s">
        <v>26</v>
      </c>
      <c r="E3" s="39"/>
      <c r="F3" s="13" t="s">
        <v>24</v>
      </c>
      <c r="G3" s="13" t="s">
        <v>64</v>
      </c>
      <c r="H3" s="9"/>
      <c r="I3" s="8"/>
      <c r="J3" s="8"/>
      <c r="K3" s="8"/>
      <c r="L3" s="8"/>
      <c r="M3" s="8"/>
    </row>
    <row r="4" spans="1:19" x14ac:dyDescent="0.25">
      <c r="A4" s="10" t="s">
        <v>30</v>
      </c>
      <c r="B4" s="14" t="s">
        <v>28</v>
      </c>
      <c r="C4" s="14" t="s">
        <v>27</v>
      </c>
      <c r="D4" s="14" t="s">
        <v>0</v>
      </c>
      <c r="E4" s="14" t="s">
        <v>1</v>
      </c>
      <c r="F4" s="14" t="s">
        <v>25</v>
      </c>
      <c r="G4" s="14" t="s">
        <v>63</v>
      </c>
      <c r="H4" s="10" t="s">
        <v>18</v>
      </c>
      <c r="I4" s="10" t="s">
        <v>19</v>
      </c>
      <c r="J4" s="10" t="s">
        <v>20</v>
      </c>
      <c r="K4" s="10" t="s">
        <v>21</v>
      </c>
      <c r="L4" s="10" t="s">
        <v>22</v>
      </c>
      <c r="M4" s="10" t="s">
        <v>23</v>
      </c>
      <c r="O4" s="3"/>
      <c r="Q4" s="3"/>
      <c r="S4" s="3"/>
    </row>
    <row r="5" spans="1:19" x14ac:dyDescent="0.25">
      <c r="A5" s="11" t="str">
        <f>'invulblad alle metingen'!B51</f>
        <v>08-01</v>
      </c>
      <c r="B5" s="20">
        <f>'invulblad alle metingen'!C51</f>
        <v>10.199999999999999</v>
      </c>
      <c r="C5" s="20">
        <f>'invulblad alle metingen'!D51</f>
        <v>5.2</v>
      </c>
      <c r="D5" s="20">
        <f>'invulblad alle metingen'!E51</f>
        <v>11</v>
      </c>
      <c r="E5" s="8">
        <f>'invulblad alle metingen'!F51</f>
        <v>87</v>
      </c>
      <c r="F5" s="12">
        <f>'invulblad alle metingen'!G51</f>
        <v>120</v>
      </c>
      <c r="G5" s="12">
        <f>'invulblad alle metingen'!H51</f>
        <v>6.5</v>
      </c>
      <c r="H5" s="9" t="str">
        <f>'invulblad alle metingen'!J51</f>
        <v>bewolkt</v>
      </c>
      <c r="I5" s="9" t="str">
        <f>'invulblad alle metingen'!L51</f>
        <v>matig</v>
      </c>
      <c r="J5" s="9" t="str">
        <f>'invulblad alle metingen'!N51</f>
        <v>geen</v>
      </c>
      <c r="K5" s="9" t="str">
        <f>'invulblad alle metingen'!P51</f>
        <v>geen</v>
      </c>
      <c r="L5" s="9" t="str">
        <f>'invulblad alle metingen'!R51</f>
        <v>neutraal</v>
      </c>
      <c r="M5" s="9" t="str">
        <f>'invulblad alle metingen'!T51</f>
        <v>helder</v>
      </c>
      <c r="O5" s="3"/>
      <c r="Q5" s="3"/>
      <c r="S5" s="3"/>
    </row>
    <row r="6" spans="1:19" x14ac:dyDescent="0.25">
      <c r="A6" s="11" t="str">
        <f>'invulblad alle metingen'!B52</f>
        <v>05-02</v>
      </c>
      <c r="B6" s="20">
        <f>'invulblad alle metingen'!C52</f>
        <v>4.5</v>
      </c>
      <c r="C6" s="20">
        <f>'invulblad alle metingen'!D52</f>
        <v>5.9</v>
      </c>
      <c r="D6" s="20">
        <f>'invulblad alle metingen'!E52</f>
        <v>11.3</v>
      </c>
      <c r="E6" s="8">
        <f>'invulblad alle metingen'!F52</f>
        <v>93</v>
      </c>
      <c r="F6" s="12">
        <f>'invulblad alle metingen'!G52</f>
        <v>100</v>
      </c>
      <c r="G6" s="12">
        <f>'invulblad alle metingen'!H52</f>
        <v>6.5</v>
      </c>
      <c r="H6" s="9" t="str">
        <f>'invulblad alle metingen'!J52</f>
        <v>zon</v>
      </c>
      <c r="I6" s="9" t="str">
        <f>'invulblad alle metingen'!L52</f>
        <v>geen</v>
      </c>
      <c r="J6" s="9" t="str">
        <f>'invulblad alle metingen'!N52</f>
        <v>geen</v>
      </c>
      <c r="K6" s="9" t="str">
        <f>'invulblad alle metingen'!P52</f>
        <v>geen</v>
      </c>
      <c r="L6" s="9" t="str">
        <f>'invulblad alle metingen'!R52</f>
        <v>neutraal</v>
      </c>
      <c r="M6" s="9" t="str">
        <f>'invulblad alle metingen'!T52</f>
        <v>helder</v>
      </c>
      <c r="O6" s="3"/>
      <c r="Q6" s="3"/>
      <c r="S6" s="3"/>
    </row>
    <row r="7" spans="1:19" x14ac:dyDescent="0.25">
      <c r="A7" s="11" t="str">
        <f>'invulblad alle metingen'!B53</f>
        <v>12-03</v>
      </c>
      <c r="B7" s="20">
        <f>'invulblad alle metingen'!C53</f>
        <v>10</v>
      </c>
      <c r="C7" s="20">
        <f>'invulblad alle metingen'!D53</f>
        <v>8.1</v>
      </c>
      <c r="D7" s="20">
        <f>'invulblad alle metingen'!E53</f>
        <v>14.1</v>
      </c>
      <c r="E7" s="8">
        <f>'invulblad alle metingen'!F53</f>
        <v>119</v>
      </c>
      <c r="F7" s="12">
        <f>'invulblad alle metingen'!G53</f>
        <v>90</v>
      </c>
      <c r="G7" s="12">
        <f>'invulblad alle metingen'!H53</f>
        <v>6.7</v>
      </c>
      <c r="H7" s="9" t="str">
        <f>'invulblad alle metingen'!J53</f>
        <v>zon</v>
      </c>
      <c r="I7" s="9" t="str">
        <f>'invulblad alle metingen'!L53</f>
        <v>hard</v>
      </c>
      <c r="J7" s="9" t="str">
        <f>'invulblad alle metingen'!N53</f>
        <v>geen</v>
      </c>
      <c r="K7" s="9" t="str">
        <f>'invulblad alle metingen'!P53</f>
        <v>veel</v>
      </c>
      <c r="L7" s="9" t="str">
        <f>'invulblad alle metingen'!R53</f>
        <v>neutraal</v>
      </c>
      <c r="M7" s="9" t="str">
        <f>'invulblad alle metingen'!T53</f>
        <v>helder</v>
      </c>
      <c r="O7" s="3"/>
      <c r="Q7" s="3"/>
      <c r="S7" s="3"/>
    </row>
    <row r="8" spans="1:19" x14ac:dyDescent="0.25">
      <c r="A8" s="11" t="str">
        <f>'invulblad alle metingen'!B54</f>
        <v>16-04</v>
      </c>
      <c r="B8" s="20">
        <f>'invulblad alle metingen'!C54</f>
        <v>13.5</v>
      </c>
      <c r="C8" s="20">
        <f>'invulblad alle metingen'!D54</f>
        <v>13.3</v>
      </c>
      <c r="D8" s="20">
        <f>'invulblad alle metingen'!E54</f>
        <v>13.6</v>
      </c>
      <c r="E8" s="8">
        <f>'invulblad alle metingen'!F54</f>
        <v>129</v>
      </c>
      <c r="F8" s="12">
        <f>'invulblad alle metingen'!G54</f>
        <v>150</v>
      </c>
      <c r="G8" s="12">
        <f>'invulblad alle metingen'!H54</f>
        <v>8</v>
      </c>
      <c r="H8" s="9" t="str">
        <f>'invulblad alle metingen'!J54</f>
        <v>zon</v>
      </c>
      <c r="I8" s="9" t="str">
        <f>'invulblad alle metingen'!L54</f>
        <v>geen</v>
      </c>
      <c r="J8" s="9" t="str">
        <f>'invulblad alle metingen'!N54</f>
        <v>geen</v>
      </c>
      <c r="K8" s="9" t="str">
        <f>'invulblad alle metingen'!P54</f>
        <v>geen</v>
      </c>
      <c r="L8" s="9" t="str">
        <f>'invulblad alle metingen'!R54</f>
        <v>neutraal</v>
      </c>
      <c r="M8" s="9" t="str">
        <f>'invulblad alle metingen'!T54</f>
        <v>helder</v>
      </c>
      <c r="O8" s="3"/>
      <c r="Q8" s="3"/>
      <c r="S8" s="3"/>
    </row>
    <row r="9" spans="1:19" x14ac:dyDescent="0.25">
      <c r="A9" s="11" t="str">
        <f>'invulblad alle metingen'!B55</f>
        <v>06-05</v>
      </c>
      <c r="B9" s="20">
        <f>'invulblad alle metingen'!C55</f>
        <v>10.9</v>
      </c>
      <c r="C9" s="20">
        <f>'invulblad alle metingen'!D55</f>
        <v>15</v>
      </c>
      <c r="D9" s="20">
        <f>'invulblad alle metingen'!E55</f>
        <v>12.5</v>
      </c>
      <c r="E9" s="8">
        <f>'invulblad alle metingen'!F55</f>
        <v>124</v>
      </c>
      <c r="F9" s="12">
        <f>'invulblad alle metingen'!G55</f>
        <v>200</v>
      </c>
      <c r="G9" s="12">
        <f>'invulblad alle metingen'!H55</f>
        <v>7.1</v>
      </c>
      <c r="H9" s="9" t="str">
        <f>'invulblad alle metingen'!J55</f>
        <v>zon</v>
      </c>
      <c r="I9" s="9" t="str">
        <f>'invulblad alle metingen'!L55</f>
        <v>matig</v>
      </c>
      <c r="J9" s="9" t="str">
        <f>'invulblad alle metingen'!N55</f>
        <v>geen</v>
      </c>
      <c r="K9" s="9" t="str">
        <f>'invulblad alle metingen'!P55</f>
        <v>geen</v>
      </c>
      <c r="L9" s="9" t="str">
        <f>'invulblad alle metingen'!R55</f>
        <v>neutraal</v>
      </c>
      <c r="M9" s="9" t="str">
        <f>'invulblad alle metingen'!T55</f>
        <v>helder</v>
      </c>
      <c r="O9" s="3"/>
      <c r="Q9" s="3"/>
      <c r="S9" s="3"/>
    </row>
    <row r="10" spans="1:19" x14ac:dyDescent="0.25">
      <c r="A10" s="11" t="str">
        <f>'invulblad alle metingen'!B56</f>
        <v>02-06</v>
      </c>
      <c r="B10" s="20">
        <f>'invulblad alle metingen'!C56</f>
        <v>22</v>
      </c>
      <c r="C10" s="20">
        <f>'invulblad alle metingen'!D56</f>
        <v>21</v>
      </c>
      <c r="D10" s="20">
        <f>'invulblad alle metingen'!E56</f>
        <v>10.7</v>
      </c>
      <c r="E10" s="8">
        <f>'invulblad alle metingen'!F56</f>
        <v>124</v>
      </c>
      <c r="F10" s="12">
        <f>'invulblad alle metingen'!G56</f>
        <v>200</v>
      </c>
      <c r="G10" s="12">
        <f>'invulblad alle metingen'!H56</f>
        <v>7.4</v>
      </c>
      <c r="H10" s="9" t="str">
        <f>'invulblad alle metingen'!J56</f>
        <v>zon</v>
      </c>
      <c r="I10" s="9" t="str">
        <f>'invulblad alle metingen'!L56</f>
        <v>geen</v>
      </c>
      <c r="J10" s="9" t="str">
        <f>'invulblad alle metingen'!N56</f>
        <v>matig</v>
      </c>
      <c r="K10" s="9" t="str">
        <f>'invulblad alle metingen'!P56</f>
        <v>geen</v>
      </c>
      <c r="L10" s="9" t="str">
        <f>'invulblad alle metingen'!R56</f>
        <v>neutraal</v>
      </c>
      <c r="M10" s="9" t="str">
        <f>'invulblad alle metingen'!T56</f>
        <v>helder</v>
      </c>
    </row>
    <row r="11" spans="1:19" x14ac:dyDescent="0.25">
      <c r="A11" s="11" t="str">
        <f>'invulblad alle metingen'!B57</f>
        <v>07-07</v>
      </c>
      <c r="B11" s="20">
        <f>'invulblad alle metingen'!C57</f>
        <v>14.3</v>
      </c>
      <c r="C11" s="20">
        <f>'invulblad alle metingen'!D57</f>
        <v>19.8</v>
      </c>
      <c r="D11" s="20">
        <f>'invulblad alle metingen'!E57</f>
        <v>10.4</v>
      </c>
      <c r="E11" s="8">
        <f>'invulblad alle metingen'!F57</f>
        <v>115</v>
      </c>
      <c r="F11" s="12">
        <f>'invulblad alle metingen'!G57</f>
        <v>90</v>
      </c>
      <c r="G11" s="12">
        <f>'invulblad alle metingen'!H57</f>
        <v>7</v>
      </c>
      <c r="H11" s="9" t="str">
        <f>'invulblad alle metingen'!J57</f>
        <v>licht bewolkt</v>
      </c>
      <c r="I11" s="9" t="str">
        <f>'invulblad alle metingen'!L57</f>
        <v>matig</v>
      </c>
      <c r="J11" s="9" t="str">
        <f>'invulblad alle metingen'!N57</f>
        <v>matig</v>
      </c>
      <c r="K11" s="9" t="str">
        <f>'invulblad alle metingen'!P57</f>
        <v>matig</v>
      </c>
      <c r="L11" s="9" t="str">
        <f>'invulblad alle metingen'!R57</f>
        <v>neutraal</v>
      </c>
      <c r="M11" s="9" t="str">
        <f>'invulblad alle metingen'!T57</f>
        <v>helder</v>
      </c>
    </row>
    <row r="12" spans="1:19" x14ac:dyDescent="0.25">
      <c r="A12" s="11" t="str">
        <f>'invulblad alle metingen'!B58</f>
        <v>03-08</v>
      </c>
      <c r="B12" s="20">
        <f>'invulblad alle metingen'!C58</f>
        <v>14.4</v>
      </c>
      <c r="C12" s="20">
        <f>'invulblad alle metingen'!D58</f>
        <v>22.2</v>
      </c>
      <c r="D12" s="20">
        <f>'invulblad alle metingen'!E58</f>
        <v>13.5</v>
      </c>
      <c r="E12" s="8">
        <f>'invulblad alle metingen'!F58</f>
        <v>153</v>
      </c>
      <c r="F12" s="12">
        <f>'invulblad alle metingen'!G58</f>
        <v>80</v>
      </c>
      <c r="G12" s="12">
        <f>'invulblad alle metingen'!H58</f>
        <v>8.3000000000000007</v>
      </c>
      <c r="H12" s="9" t="str">
        <f>'invulblad alle metingen'!J58</f>
        <v>zon</v>
      </c>
      <c r="I12" s="9" t="str">
        <f>'invulblad alle metingen'!L58</f>
        <v>geen</v>
      </c>
      <c r="J12" s="9" t="str">
        <f>'invulblad alle metingen'!N58</f>
        <v>matig</v>
      </c>
      <c r="K12" s="9" t="str">
        <f>'invulblad alle metingen'!P58</f>
        <v>geen</v>
      </c>
      <c r="L12" s="9" t="str">
        <f>'invulblad alle metingen'!R58</f>
        <v>neutraal</v>
      </c>
      <c r="M12" s="9" t="str">
        <f>'invulblad alle metingen'!T58</f>
        <v>bruingeel</v>
      </c>
    </row>
    <row r="13" spans="1:19" x14ac:dyDescent="0.25">
      <c r="A13" s="11" t="str">
        <f>'invulblad alle metingen'!B59</f>
        <v>07-09</v>
      </c>
      <c r="B13" s="20">
        <f>'invulblad alle metingen'!C59</f>
        <v>17</v>
      </c>
      <c r="C13" s="20">
        <f>'invulblad alle metingen'!D59</f>
        <v>18.3</v>
      </c>
      <c r="D13" s="20">
        <f>'invulblad alle metingen'!E59</f>
        <v>7</v>
      </c>
      <c r="E13" s="8">
        <f>'invulblad alle metingen'!F59</f>
        <v>75</v>
      </c>
      <c r="F13" s="12">
        <f>'invulblad alle metingen'!G59</f>
        <v>90</v>
      </c>
      <c r="G13" s="12">
        <f>'invulblad alle metingen'!H59</f>
        <v>6.5</v>
      </c>
      <c r="H13" s="9" t="str">
        <f>'invulblad alle metingen'!J59</f>
        <v>zon</v>
      </c>
      <c r="I13" s="9" t="str">
        <f>'invulblad alle metingen'!L59</f>
        <v>geen</v>
      </c>
      <c r="J13" s="9" t="str">
        <f>'invulblad alle metingen'!N59</f>
        <v>geen</v>
      </c>
      <c r="K13" s="9" t="str">
        <f>'invulblad alle metingen'!P59</f>
        <v>geen</v>
      </c>
      <c r="L13" s="9" t="str">
        <f>'invulblad alle metingen'!R59</f>
        <v>neutraal</v>
      </c>
      <c r="M13" s="9" t="str">
        <f>'invulblad alle metingen'!T59</f>
        <v>helder</v>
      </c>
    </row>
    <row r="14" spans="1:19" x14ac:dyDescent="0.25">
      <c r="A14" s="11" t="str">
        <f>'invulblad alle metingen'!B60</f>
        <v>06-10</v>
      </c>
      <c r="B14" s="20">
        <f>'invulblad alle metingen'!C60</f>
        <v>12</v>
      </c>
      <c r="C14" s="20">
        <f>'invulblad alle metingen'!D60</f>
        <v>13.7</v>
      </c>
      <c r="D14" s="20">
        <f>'invulblad alle metingen'!E60</f>
        <v>8.5</v>
      </c>
      <c r="E14" s="8">
        <f>'invulblad alle metingen'!F60</f>
        <v>83</v>
      </c>
      <c r="F14" s="12">
        <f>'invulblad alle metingen'!G60</f>
        <v>90</v>
      </c>
      <c r="G14" s="12">
        <f>'invulblad alle metingen'!H60</f>
        <v>6.7</v>
      </c>
      <c r="H14" s="9" t="str">
        <f>'invulblad alle metingen'!J60</f>
        <v>licht bewolkt</v>
      </c>
      <c r="I14" s="9" t="str">
        <f>'invulblad alle metingen'!L60</f>
        <v>matig</v>
      </c>
      <c r="J14" s="9" t="str">
        <f>'invulblad alle metingen'!N60</f>
        <v>matig</v>
      </c>
      <c r="K14" s="9" t="str">
        <f>'invulblad alle metingen'!P60</f>
        <v>matig</v>
      </c>
      <c r="L14" s="9" t="str">
        <f>'invulblad alle metingen'!R60</f>
        <v>neutraal</v>
      </c>
      <c r="M14" s="9" t="str">
        <f>'invulblad alle metingen'!T60</f>
        <v>helder</v>
      </c>
    </row>
    <row r="15" spans="1:19" x14ac:dyDescent="0.25">
      <c r="A15" s="11" t="str">
        <f>'invulblad alle metingen'!B61</f>
        <v>06-11</v>
      </c>
      <c r="B15" s="20">
        <f>'invulblad alle metingen'!C61</f>
        <v>12</v>
      </c>
      <c r="C15" s="20">
        <f>'invulblad alle metingen'!D61</f>
        <v>10.7</v>
      </c>
      <c r="D15" s="20">
        <f>'invulblad alle metingen'!E61</f>
        <v>9.3000000000000007</v>
      </c>
      <c r="E15" s="8">
        <f>'invulblad alle metingen'!F61</f>
        <v>86</v>
      </c>
      <c r="F15" s="12">
        <f>'invulblad alle metingen'!G61</f>
        <v>200</v>
      </c>
      <c r="G15" s="12">
        <f>'invulblad alle metingen'!H61</f>
        <v>6.7</v>
      </c>
      <c r="H15" s="9" t="str">
        <f>'invulblad alle metingen'!J61</f>
        <v>zon</v>
      </c>
      <c r="I15" s="9" t="str">
        <f>'invulblad alle metingen'!L61</f>
        <v>geen</v>
      </c>
      <c r="J15" s="9" t="str">
        <f>'invulblad alle metingen'!N61</f>
        <v>matig</v>
      </c>
      <c r="K15" s="9" t="str">
        <f>'invulblad alle metingen'!P61</f>
        <v>geen</v>
      </c>
      <c r="L15" s="9" t="str">
        <f>'invulblad alle metingen'!R61</f>
        <v>neutraal</v>
      </c>
      <c r="M15" s="9" t="str">
        <f>'invulblad alle metingen'!T61</f>
        <v>helder</v>
      </c>
    </row>
    <row r="16" spans="1:19" x14ac:dyDescent="0.25">
      <c r="A16" s="11" t="str">
        <f>'invulblad alle metingen'!B62</f>
        <v>03-12</v>
      </c>
      <c r="B16" s="20">
        <f>'invulblad alle metingen'!C62</f>
        <v>5.7</v>
      </c>
      <c r="C16" s="20">
        <f>'invulblad alle metingen'!D62</f>
        <v>6.4</v>
      </c>
      <c r="D16" s="20">
        <f>'invulblad alle metingen'!E62</f>
        <v>9.5</v>
      </c>
      <c r="E16" s="8">
        <f>'invulblad alle metingen'!F62</f>
        <v>77</v>
      </c>
      <c r="F16" s="12">
        <f>'invulblad alle metingen'!G62</f>
        <v>150</v>
      </c>
      <c r="G16" s="12">
        <f>'invulblad alle metingen'!H62</f>
        <v>6.8</v>
      </c>
      <c r="H16" s="9" t="str">
        <f>'invulblad alle metingen'!J62</f>
        <v>bewolkt</v>
      </c>
      <c r="I16" s="9" t="str">
        <f>'invulblad alle metingen'!L62</f>
        <v>matig</v>
      </c>
      <c r="J16" s="9" t="str">
        <f>'invulblad alle metingen'!N62</f>
        <v>geen</v>
      </c>
      <c r="K16" s="9" t="str">
        <f>'invulblad alle metingen'!P62</f>
        <v>matig</v>
      </c>
      <c r="L16" s="9" t="str">
        <f>'invulblad alle metingen'!R62</f>
        <v>neutraal</v>
      </c>
      <c r="M16" s="9" t="str">
        <f>'invulblad alle metingen'!T62</f>
        <v>helder</v>
      </c>
    </row>
    <row r="22" spans="2:2" x14ac:dyDescent="0.25">
      <c r="B22" s="2"/>
    </row>
    <row r="51" spans="5:5" x14ac:dyDescent="0.25">
      <c r="E51" s="21"/>
    </row>
    <row r="52" spans="5:5" x14ac:dyDescent="0.25">
      <c r="E52" s="21"/>
    </row>
    <row r="53" spans="5:5" x14ac:dyDescent="0.25">
      <c r="E53" s="21"/>
    </row>
    <row r="54" spans="5:5" x14ac:dyDescent="0.25">
      <c r="E54" s="21"/>
    </row>
    <row r="55" spans="5:5" x14ac:dyDescent="0.25">
      <c r="E55" s="21"/>
    </row>
    <row r="56" spans="5:5" x14ac:dyDescent="0.25">
      <c r="E56" s="21"/>
    </row>
    <row r="57" spans="5:5" x14ac:dyDescent="0.25">
      <c r="E57" s="21"/>
    </row>
    <row r="58" spans="5:5" x14ac:dyDescent="0.25">
      <c r="E58" s="21"/>
    </row>
    <row r="59" spans="5:5" x14ac:dyDescent="0.25">
      <c r="E59" s="21"/>
    </row>
    <row r="60" spans="5:5" x14ac:dyDescent="0.25">
      <c r="E60" s="21"/>
    </row>
    <row r="61" spans="5:5" x14ac:dyDescent="0.25">
      <c r="E61" s="21"/>
    </row>
    <row r="62" spans="5:5" x14ac:dyDescent="0.25">
      <c r="E62" s="21"/>
    </row>
    <row r="63" spans="5:5" x14ac:dyDescent="0.25">
      <c r="E63" s="21"/>
    </row>
    <row r="64" spans="5:5" x14ac:dyDescent="0.25">
      <c r="E64" s="21"/>
    </row>
    <row r="65" spans="5:5" x14ac:dyDescent="0.25">
      <c r="E65" s="21"/>
    </row>
    <row r="66" spans="5:5" x14ac:dyDescent="0.25">
      <c r="E66" s="21"/>
    </row>
    <row r="67" spans="5:5" x14ac:dyDescent="0.25">
      <c r="E67" s="21"/>
    </row>
    <row r="68" spans="5:5" x14ac:dyDescent="0.25">
      <c r="E68" s="21"/>
    </row>
    <row r="69" spans="5:5" x14ac:dyDescent="0.25">
      <c r="E69" s="21"/>
    </row>
    <row r="70" spans="5:5" x14ac:dyDescent="0.25">
      <c r="E70" s="21"/>
    </row>
  </sheetData>
  <sheetProtection sheet="1" objects="1" scenarios="1"/>
  <mergeCells count="2">
    <mergeCell ref="D3:E3"/>
    <mergeCell ref="B3:C3"/>
  </mergeCells>
  <phoneticPr fontId="1" type="noConversion"/>
  <pageMargins left="0.59055118110236227" right="0.39370078740157483" top="0.39370078740157483" bottom="0.19685039370078741" header="0.51181102362204722" footer="0.11811023622047245"/>
  <pageSetup paperSize="9" scale="93" orientation="portrait" horizontalDpi="300" verticalDpi="300" r:id="rId1"/>
  <headerFooter alignWithMargins="0">
    <oddFooter xml:space="preserve">&amp;L&amp;8Waterbemonstering vijver 4&amp;C&amp;8Huub Reijnders en Henk Janssen&amp;R&amp;8Grafiek: Pieter Kunen   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4:E16"/>
  <sheetViews>
    <sheetView workbookViewId="0"/>
  </sheetViews>
  <sheetFormatPr defaultRowHeight="13.2" x14ac:dyDescent="0.25"/>
  <sheetData>
    <row r="4" spans="1:5" x14ac:dyDescent="0.25">
      <c r="A4" s="10" t="s">
        <v>30</v>
      </c>
      <c r="B4" t="s">
        <v>60</v>
      </c>
      <c r="C4" t="s">
        <v>61</v>
      </c>
      <c r="D4" t="s">
        <v>64</v>
      </c>
      <c r="E4" t="s">
        <v>64</v>
      </c>
    </row>
    <row r="5" spans="1:5" x14ac:dyDescent="0.25">
      <c r="A5" s="11" t="str">
        <f>'invulblad alle metingen'!B12</f>
        <v>08-01</v>
      </c>
      <c r="B5">
        <v>5</v>
      </c>
      <c r="C5">
        <v>50</v>
      </c>
      <c r="D5">
        <v>6</v>
      </c>
      <c r="E5">
        <v>8.8000000000000007</v>
      </c>
    </row>
    <row r="6" spans="1:5" x14ac:dyDescent="0.25">
      <c r="A6" s="11" t="str">
        <f>'invulblad alle metingen'!B13</f>
        <v>05-02</v>
      </c>
      <c r="B6">
        <v>5</v>
      </c>
      <c r="C6">
        <v>50</v>
      </c>
      <c r="D6">
        <v>6</v>
      </c>
      <c r="E6">
        <v>8.8000000000000007</v>
      </c>
    </row>
    <row r="7" spans="1:5" x14ac:dyDescent="0.25">
      <c r="A7" s="11" t="str">
        <f>'invulblad alle metingen'!B14</f>
        <v>12-03</v>
      </c>
      <c r="B7">
        <v>5</v>
      </c>
      <c r="C7">
        <v>50</v>
      </c>
      <c r="D7">
        <v>6</v>
      </c>
      <c r="E7">
        <v>8.8000000000000007</v>
      </c>
    </row>
    <row r="8" spans="1:5" x14ac:dyDescent="0.25">
      <c r="A8" s="11" t="str">
        <f>'invulblad alle metingen'!B15</f>
        <v>16-04</v>
      </c>
      <c r="B8">
        <v>5</v>
      </c>
      <c r="C8">
        <v>50</v>
      </c>
      <c r="D8">
        <v>6</v>
      </c>
      <c r="E8">
        <v>8.8000000000000007</v>
      </c>
    </row>
    <row r="9" spans="1:5" x14ac:dyDescent="0.25">
      <c r="A9" s="11" t="str">
        <f>'invulblad alle metingen'!B16</f>
        <v>06-05</v>
      </c>
      <c r="B9">
        <v>5</v>
      </c>
      <c r="C9">
        <v>50</v>
      </c>
      <c r="D9">
        <v>6</v>
      </c>
      <c r="E9">
        <v>8.8000000000000007</v>
      </c>
    </row>
    <row r="10" spans="1:5" x14ac:dyDescent="0.25">
      <c r="A10" s="11" t="str">
        <f>'invulblad alle metingen'!B17</f>
        <v>02-06</v>
      </c>
      <c r="B10">
        <v>5</v>
      </c>
      <c r="C10">
        <v>50</v>
      </c>
      <c r="D10">
        <v>6</v>
      </c>
      <c r="E10">
        <v>8.8000000000000007</v>
      </c>
    </row>
    <row r="11" spans="1:5" x14ac:dyDescent="0.25">
      <c r="A11" s="11" t="str">
        <f>'invulblad alle metingen'!B18</f>
        <v>07-07</v>
      </c>
      <c r="B11">
        <v>5</v>
      </c>
      <c r="C11">
        <v>50</v>
      </c>
      <c r="D11">
        <v>6</v>
      </c>
      <c r="E11">
        <v>8.8000000000000007</v>
      </c>
    </row>
    <row r="12" spans="1:5" x14ac:dyDescent="0.25">
      <c r="A12" s="11" t="str">
        <f>'invulblad alle metingen'!B19</f>
        <v>03-08</v>
      </c>
      <c r="B12">
        <v>5</v>
      </c>
      <c r="C12">
        <v>50</v>
      </c>
      <c r="D12">
        <v>6</v>
      </c>
      <c r="E12">
        <v>8.8000000000000007</v>
      </c>
    </row>
    <row r="13" spans="1:5" x14ac:dyDescent="0.25">
      <c r="A13" s="11" t="str">
        <f>'invulblad alle metingen'!B20</f>
        <v>07-09</v>
      </c>
      <c r="B13">
        <v>5</v>
      </c>
      <c r="C13">
        <v>50</v>
      </c>
      <c r="D13">
        <v>6</v>
      </c>
      <c r="E13">
        <v>8.8000000000000007</v>
      </c>
    </row>
    <row r="14" spans="1:5" x14ac:dyDescent="0.25">
      <c r="A14" s="11" t="str">
        <f>'invulblad alle metingen'!B21</f>
        <v>06-10</v>
      </c>
      <c r="B14">
        <v>5</v>
      </c>
      <c r="C14">
        <v>50</v>
      </c>
      <c r="D14">
        <v>6</v>
      </c>
      <c r="E14">
        <v>8.8000000000000007</v>
      </c>
    </row>
    <row r="15" spans="1:5" x14ac:dyDescent="0.25">
      <c r="A15" s="11" t="str">
        <f>'invulblad alle metingen'!B22</f>
        <v>06-11</v>
      </c>
      <c r="B15">
        <v>5</v>
      </c>
      <c r="C15">
        <v>50</v>
      </c>
      <c r="D15">
        <v>6</v>
      </c>
      <c r="E15">
        <v>8.8000000000000007</v>
      </c>
    </row>
    <row r="16" spans="1:5" x14ac:dyDescent="0.25">
      <c r="A16" s="11" t="str">
        <f>'invulblad alle metingen'!B23</f>
        <v>03-12</v>
      </c>
      <c r="B16">
        <v>5</v>
      </c>
      <c r="C16">
        <v>50</v>
      </c>
      <c r="D16">
        <v>6</v>
      </c>
      <c r="E16">
        <v>8.8000000000000007</v>
      </c>
    </row>
  </sheetData>
  <sheetProtection sheet="1" objects="1" scenarios="1"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5</vt:i4>
      </vt:variant>
    </vt:vector>
  </HeadingPairs>
  <TitlesOfParts>
    <vt:vector size="12" baseType="lpstr">
      <vt:lpstr>Aanwijzingen</vt:lpstr>
      <vt:lpstr>invulblad alle metingen</vt:lpstr>
      <vt:lpstr>vijver 1</vt:lpstr>
      <vt:lpstr>vijver 2</vt:lpstr>
      <vt:lpstr>vijver 3</vt:lpstr>
      <vt:lpstr>vijver 4</vt:lpstr>
      <vt:lpstr>normering</vt:lpstr>
      <vt:lpstr>'invulblad alle metingen'!Afdrukbereik</vt:lpstr>
      <vt:lpstr>'vijver 1'!Afdrukbereik</vt:lpstr>
      <vt:lpstr>'vijver 2'!Afdrukbereik</vt:lpstr>
      <vt:lpstr>'vijver 3'!Afdrukbereik</vt:lpstr>
      <vt:lpstr>'vijver 4'!Afdrukbereik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HUUB</dc:creator>
  <cp:lastModifiedBy>Rob Berden</cp:lastModifiedBy>
  <cp:lastPrinted>2015-04-17T08:52:34Z</cp:lastPrinted>
  <dcterms:created xsi:type="dcterms:W3CDTF">2005-11-02T19:07:01Z</dcterms:created>
  <dcterms:modified xsi:type="dcterms:W3CDTF">2022-10-14T17:00:21Z</dcterms:modified>
</cp:coreProperties>
</file>